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Anál. de Investimentos - Parte 1\"/>
    </mc:Choice>
  </mc:AlternateContent>
  <bookViews>
    <workbookView xWindow="0" yWindow="0" windowWidth="20490" windowHeight="7530" activeTab="1"/>
  </bookViews>
  <sheets>
    <sheet name="exemplo 1" sheetId="1" r:id="rId1"/>
    <sheet name="exemplo 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C16" i="2"/>
  <c r="G15" i="2"/>
  <c r="E15" i="2"/>
  <c r="D15" i="2"/>
  <c r="C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G16" i="2" s="1"/>
  <c r="F4" i="2"/>
  <c r="F15" i="2" s="1"/>
  <c r="F16" i="2" l="1"/>
  <c r="N22" i="1" l="1"/>
  <c r="O22" i="1" s="1"/>
  <c r="N19" i="1"/>
  <c r="O19" i="1" s="1"/>
  <c r="N15" i="1"/>
  <c r="O26" i="1"/>
  <c r="O24" i="1"/>
  <c r="O20" i="1"/>
  <c r="O18" i="1"/>
  <c r="O16" i="1"/>
  <c r="O14" i="1"/>
  <c r="O12" i="1"/>
  <c r="O10" i="1"/>
  <c r="O8" i="1"/>
  <c r="O6" i="1"/>
  <c r="P4" i="1"/>
  <c r="O5" i="1"/>
  <c r="P5" i="1"/>
  <c r="P6" i="1"/>
  <c r="O7" i="1"/>
  <c r="P7" i="1"/>
  <c r="P8" i="1"/>
  <c r="O9" i="1"/>
  <c r="P9" i="1"/>
  <c r="P10" i="1"/>
  <c r="O11" i="1"/>
  <c r="P11" i="1"/>
  <c r="P12" i="1"/>
  <c r="O13" i="1"/>
  <c r="P13" i="1"/>
  <c r="P14" i="1"/>
  <c r="P16" i="1"/>
  <c r="O17" i="1"/>
  <c r="P17" i="1"/>
  <c r="P18" i="1"/>
  <c r="P19" i="1"/>
  <c r="P20" i="1"/>
  <c r="O21" i="1"/>
  <c r="P21" i="1"/>
  <c r="P22" i="1"/>
  <c r="O23" i="1"/>
  <c r="P23" i="1"/>
  <c r="P24" i="1"/>
  <c r="O25" i="1"/>
  <c r="P25" i="1"/>
  <c r="P26" i="1"/>
  <c r="O27" i="1"/>
  <c r="P27" i="1"/>
  <c r="O4" i="1"/>
  <c r="K14" i="1"/>
  <c r="J14" i="1"/>
  <c r="K13" i="1"/>
  <c r="J13" i="1"/>
  <c r="L8" i="1"/>
  <c r="L9" i="1"/>
  <c r="L10" i="1"/>
  <c r="L11" i="1"/>
  <c r="L7" i="1"/>
  <c r="K12" i="1"/>
  <c r="J12" i="1"/>
  <c r="G8" i="1"/>
  <c r="G7" i="1"/>
  <c r="G5" i="1"/>
  <c r="G4" i="1"/>
  <c r="D12" i="1"/>
  <c r="C12" i="1"/>
  <c r="L13" i="1" l="1"/>
  <c r="L14" i="1"/>
  <c r="L12" i="1"/>
  <c r="P15" i="1" l="1"/>
  <c r="O15" i="1"/>
</calcChain>
</file>

<file path=xl/sharedStrings.xml><?xml version="1.0" encoding="utf-8"?>
<sst xmlns="http://schemas.openxmlformats.org/spreadsheetml/2006/main" count="29" uniqueCount="21">
  <si>
    <t>Anos</t>
  </si>
  <si>
    <t>A</t>
  </si>
  <si>
    <t>B</t>
  </si>
  <si>
    <t>Soma</t>
  </si>
  <si>
    <t xml:space="preserve">                                Fluxos de Caixa</t>
  </si>
  <si>
    <r>
      <t>TIR</t>
    </r>
    <r>
      <rPr>
        <b/>
        <sz val="12"/>
        <color theme="1"/>
        <rFont val="Calibri"/>
        <family val="2"/>
        <scheme val="minor"/>
      </rPr>
      <t>A</t>
    </r>
  </si>
  <si>
    <r>
      <t>TIR</t>
    </r>
    <r>
      <rPr>
        <b/>
        <sz val="12"/>
        <color theme="1"/>
        <rFont val="Calibri"/>
        <family val="2"/>
        <scheme val="minor"/>
      </rPr>
      <t>B</t>
    </r>
  </si>
  <si>
    <r>
      <t>VPL</t>
    </r>
    <r>
      <rPr>
        <b/>
        <sz val="12"/>
        <color theme="1"/>
        <rFont val="Calibri"/>
        <family val="2"/>
        <scheme val="minor"/>
      </rPr>
      <t>A (8%)</t>
    </r>
  </si>
  <si>
    <r>
      <t>VPL</t>
    </r>
    <r>
      <rPr>
        <b/>
        <sz val="12"/>
        <color theme="1"/>
        <rFont val="Calibri"/>
        <family val="2"/>
        <scheme val="minor"/>
      </rPr>
      <t>B (8%)</t>
    </r>
  </si>
  <si>
    <t>VPL (8%)</t>
  </si>
  <si>
    <t>[B-A]</t>
  </si>
  <si>
    <t>Incremento</t>
  </si>
  <si>
    <t>TIR(%)</t>
  </si>
  <si>
    <t>TMA</t>
  </si>
  <si>
    <t>Projeto A</t>
  </si>
  <si>
    <t>Projeto B</t>
  </si>
  <si>
    <t>Projeto C</t>
  </si>
  <si>
    <t>( B - A )</t>
  </si>
  <si>
    <t>( C - B )</t>
  </si>
  <si>
    <t>TIR</t>
  </si>
  <si>
    <t>VPL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</si>
</sst>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1" fillId="4" borderId="0" xfId="0" applyFont="1" applyFill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/>
    <xf numFmtId="0" fontId="2" fillId="4" borderId="11" xfId="0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0" fontId="2" fillId="6" borderId="10" xfId="0" applyNumberFormat="1" applyFont="1" applyFill="1" applyBorder="1" applyAlignment="1">
      <alignment horizontal="center"/>
    </xf>
    <xf numFmtId="10" fontId="2" fillId="6" borderId="14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0" fontId="2" fillId="8" borderId="10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/>
    </xf>
    <xf numFmtId="10" fontId="2" fillId="4" borderId="2" xfId="0" applyNumberFormat="1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10" fontId="4" fillId="4" borderId="2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10" fontId="6" fillId="4" borderId="2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8" fillId="4" borderId="0" xfId="0" applyFont="1" applyFill="1"/>
    <xf numFmtId="0" fontId="9" fillId="9" borderId="6" xfId="0" applyFont="1" applyFill="1" applyBorder="1" applyAlignment="1">
      <alignment horizontal="center"/>
    </xf>
    <xf numFmtId="10" fontId="9" fillId="9" borderId="7" xfId="0" applyNumberFormat="1" applyFont="1" applyFill="1" applyBorder="1" applyAlignment="1">
      <alignment horizontal="center"/>
    </xf>
    <xf numFmtId="0" fontId="10" fillId="9" borderId="16" xfId="0" applyFont="1" applyFill="1" applyBorder="1"/>
    <xf numFmtId="0" fontId="10" fillId="9" borderId="17" xfId="0" applyFont="1" applyFill="1" applyBorder="1"/>
    <xf numFmtId="0" fontId="11" fillId="10" borderId="6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2" fontId="9" fillId="7" borderId="6" xfId="0" applyNumberFormat="1" applyFont="1" applyFill="1" applyBorder="1" applyAlignment="1">
      <alignment horizontal="center"/>
    </xf>
    <xf numFmtId="10" fontId="9" fillId="7" borderId="1" xfId="0" applyNumberFormat="1" applyFont="1" applyFill="1" applyBorder="1" applyAlignment="1">
      <alignment horizontal="center"/>
    </xf>
    <xf numFmtId="10" fontId="9" fillId="7" borderId="15" xfId="0" applyNumberFormat="1" applyFont="1" applyFill="1" applyBorder="1" applyAlignment="1">
      <alignment horizontal="center"/>
    </xf>
    <xf numFmtId="2" fontId="9" fillId="7" borderId="4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9" fillId="7" borderId="14" xfId="0" applyNumberFormat="1" applyFont="1" applyFill="1" applyBorder="1" applyAlignment="1">
      <alignment horizontal="center"/>
    </xf>
    <xf numFmtId="0" fontId="10" fillId="9" borderId="1" xfId="0" applyFont="1" applyFill="1" applyBorder="1"/>
    <xf numFmtId="2" fontId="12" fillId="4" borderId="11" xfId="0" applyNumberFormat="1" applyFont="1" applyFill="1" applyBorder="1" applyAlignment="1">
      <alignment horizontal="center"/>
    </xf>
    <xf numFmtId="2" fontId="12" fillId="4" borderId="19" xfId="0" applyNumberFormat="1" applyFont="1" applyFill="1" applyBorder="1" applyAlignment="1">
      <alignment horizontal="center"/>
    </xf>
    <xf numFmtId="2" fontId="10" fillId="4" borderId="8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2" fontId="13" fillId="4" borderId="8" xfId="0" applyNumberFormat="1" applyFont="1" applyFill="1" applyBorder="1" applyAlignment="1">
      <alignment horizontal="center"/>
    </xf>
    <xf numFmtId="2" fontId="10" fillId="4" borderId="12" xfId="0" applyNumberFormat="1" applyFont="1" applyFill="1" applyBorder="1" applyAlignment="1">
      <alignment horizontal="center"/>
    </xf>
    <xf numFmtId="2" fontId="10" fillId="4" borderId="21" xfId="0" applyNumberFormat="1" applyFont="1" applyFill="1" applyBorder="1" applyAlignment="1">
      <alignment horizontal="center"/>
    </xf>
    <xf numFmtId="2" fontId="13" fillId="4" borderId="21" xfId="0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center"/>
    </xf>
    <xf numFmtId="2" fontId="10" fillId="4" borderId="13" xfId="0" applyNumberFormat="1" applyFont="1" applyFill="1" applyBorder="1" applyAlignment="1">
      <alignment horizontal="center"/>
    </xf>
    <xf numFmtId="2" fontId="10" fillId="4" borderId="23" xfId="0" applyNumberFormat="1" applyFont="1" applyFill="1" applyBorder="1" applyAlignment="1">
      <alignment horizontal="center"/>
    </xf>
    <xf numFmtId="2" fontId="13" fillId="4" borderId="23" xfId="0" applyNumberFormat="1" applyFont="1" applyFill="1" applyBorder="1" applyAlignment="1">
      <alignment horizontal="center"/>
    </xf>
    <xf numFmtId="2" fontId="13" fillId="4" borderId="13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1" fontId="9" fillId="4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1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10" baseline="0">
                <a:solidFill>
                  <a:sysClr val="windowText" lastClr="000000"/>
                </a:solidFill>
              </a:rPr>
              <a:t>VPL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1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9374862084798147"/>
          <c:y val="0.17521779960991118"/>
          <c:w val="0.75410168376472519"/>
          <c:h val="0.69847576392400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'exemplo 1'!$O$3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'exemplo 1'!$N$4:$N$27</c:f>
              <c:numCache>
                <c:formatCode>0.00%</c:formatCode>
                <c:ptCount val="2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0.10424844580049775</c:v>
                </c:pt>
                <c:pt idx="12">
                  <c:v>0.11</c:v>
                </c:pt>
                <c:pt idx="13">
                  <c:v>0.12</c:v>
                </c:pt>
                <c:pt idx="14">
                  <c:v>0.13</c:v>
                </c:pt>
                <c:pt idx="15">
                  <c:v>0.13458222301217804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0.1523823711663066</c:v>
                </c:pt>
                <c:pt idx="19">
                  <c:v>0.16</c:v>
                </c:pt>
                <c:pt idx="20">
                  <c:v>0.17</c:v>
                </c:pt>
                <c:pt idx="21">
                  <c:v>0.18</c:v>
                </c:pt>
                <c:pt idx="22">
                  <c:v>0.19</c:v>
                </c:pt>
                <c:pt idx="23">
                  <c:v>0.2</c:v>
                </c:pt>
              </c:numCache>
            </c:numRef>
          </c:xVal>
          <c:yVal>
            <c:numRef>
              <c:f>'exemplo 1'!$O$4:$O$27</c:f>
              <c:numCache>
                <c:formatCode>"R$"\ #,##0.00</c:formatCode>
                <c:ptCount val="24"/>
                <c:pt idx="0">
                  <c:v>25000</c:v>
                </c:pt>
                <c:pt idx="1">
                  <c:v>22801.468589876808</c:v>
                </c:pt>
                <c:pt idx="2">
                  <c:v>20701.892627563066</c:v>
                </c:pt>
                <c:pt idx="3">
                  <c:v>18695.607807918001</c:v>
                </c:pt>
                <c:pt idx="4">
                  <c:v>16777.334965243077</c:v>
                </c:pt>
                <c:pt idx="5">
                  <c:v>14942.150059462278</c:v>
                </c:pt>
                <c:pt idx="6">
                  <c:v>13185.456783485686</c:v>
                </c:pt>
                <c:pt idx="7">
                  <c:v>11502.961539213909</c:v>
                </c:pt>
                <c:pt idx="8">
                  <c:v>9890.6505561712765</c:v>
                </c:pt>
                <c:pt idx="9">
                  <c:v>8344.7689502757494</c:v>
                </c:pt>
                <c:pt idx="10">
                  <c:v>6861.8015411267115</c:v>
                </c:pt>
                <c:pt idx="11">
                  <c:v>6249.9999999999854</c:v>
                </c:pt>
                <c:pt idx="12">
                  <c:v>5438.4552647419696</c:v>
                </c:pt>
                <c:pt idx="13">
                  <c:v>4071.6430351750678</c:v>
                </c:pt>
                <c:pt idx="14">
                  <c:v>2758.468923140601</c:v>
                </c:pt>
                <c:pt idx="15">
                  <c:v>2173.9130434782855</c:v>
                </c:pt>
                <c:pt idx="16">
                  <c:v>1496.2145328768893</c:v>
                </c:pt>
                <c:pt idx="17">
                  <c:v>282.32647017104318</c:v>
                </c:pt>
                <c:pt idx="18">
                  <c:v>0</c:v>
                </c:pt>
                <c:pt idx="19">
                  <c:v>-885.59519508145604</c:v>
                </c:pt>
                <c:pt idx="20">
                  <c:v>-2009.8075590617664</c:v>
                </c:pt>
                <c:pt idx="21">
                  <c:v>-3092.4346858715362</c:v>
                </c:pt>
                <c:pt idx="22">
                  <c:v>-4135.4766524478764</c:v>
                </c:pt>
                <c:pt idx="23">
                  <c:v>-5140.8179012345572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05-4A63-B033-474B1BA50B51}"/>
            </c:ext>
          </c:extLst>
        </c:ser>
        <c:ser>
          <c:idx val="1"/>
          <c:order val="1"/>
          <c:tx>
            <c:strRef>
              <c:f>'exemplo 1'!$P$3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rgbClr val="C000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E05-4A63-B033-474B1BA50B51}"/>
              </c:ext>
            </c:extLst>
          </c:dPt>
          <c:xVal>
            <c:numRef>
              <c:f>'exemplo 1'!$N$4:$N$27</c:f>
              <c:numCache>
                <c:formatCode>0.00%</c:formatCode>
                <c:ptCount val="2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0.10424844580049775</c:v>
                </c:pt>
                <c:pt idx="12">
                  <c:v>0.11</c:v>
                </c:pt>
                <c:pt idx="13">
                  <c:v>0.12</c:v>
                </c:pt>
                <c:pt idx="14">
                  <c:v>0.13</c:v>
                </c:pt>
                <c:pt idx="15">
                  <c:v>0.13458222301217804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0.1523823711663066</c:v>
                </c:pt>
                <c:pt idx="19">
                  <c:v>0.16</c:v>
                </c:pt>
                <c:pt idx="20">
                  <c:v>0.17</c:v>
                </c:pt>
                <c:pt idx="21">
                  <c:v>0.18</c:v>
                </c:pt>
                <c:pt idx="22">
                  <c:v>0.19</c:v>
                </c:pt>
                <c:pt idx="23">
                  <c:v>0.2</c:v>
                </c:pt>
              </c:numCache>
            </c:numRef>
          </c:xVal>
          <c:yVal>
            <c:numRef>
              <c:f>'exemplo 1'!$P$4:$P$27</c:f>
              <c:numCache>
                <c:formatCode>"R$"\ #,##0.00</c:formatCode>
                <c:ptCount val="24"/>
                <c:pt idx="0">
                  <c:v>35000</c:v>
                </c:pt>
                <c:pt idx="1">
                  <c:v>31628.91850447777</c:v>
                </c:pt>
                <c:pt idx="2">
                  <c:v>28409.56869559671</c:v>
                </c:pt>
                <c:pt idx="3">
                  <c:v>25333.26530547427</c:v>
                </c:pt>
                <c:pt idx="4">
                  <c:v>22391.913613372701</c:v>
                </c:pt>
                <c:pt idx="5">
                  <c:v>19577.963424508838</c:v>
                </c:pt>
                <c:pt idx="6">
                  <c:v>16884.367068011401</c:v>
                </c:pt>
                <c:pt idx="7">
                  <c:v>14304.541026794657</c:v>
                </c:pt>
                <c:pt idx="8">
                  <c:v>11832.330852795945</c:v>
                </c:pt>
                <c:pt idx="9">
                  <c:v>9461.9790570894693</c:v>
                </c:pt>
                <c:pt idx="10">
                  <c:v>7188.0956963942881</c:v>
                </c:pt>
                <c:pt idx="11">
                  <c:v>6249.9999999999563</c:v>
                </c:pt>
                <c:pt idx="12">
                  <c:v>5005.6314059376891</c:v>
                </c:pt>
                <c:pt idx="13">
                  <c:v>2909.8526539351005</c:v>
                </c:pt>
                <c:pt idx="14">
                  <c:v>896.31901548225142</c:v>
                </c:pt>
                <c:pt idx="15">
                  <c:v>0</c:v>
                </c:pt>
                <c:pt idx="16">
                  <c:v>-1039.1377162554418</c:v>
                </c:pt>
                <c:pt idx="17">
                  <c:v>-2900.4327457377367</c:v>
                </c:pt>
                <c:pt idx="18">
                  <c:v>-3333.3333333333576</c:v>
                </c:pt>
                <c:pt idx="19">
                  <c:v>-4691.2459657915751</c:v>
                </c:pt>
                <c:pt idx="20">
                  <c:v>-6415.0382572280359</c:v>
                </c:pt>
                <c:pt idx="21">
                  <c:v>-8075.0665183363599</c:v>
                </c:pt>
                <c:pt idx="22">
                  <c:v>-9674.3975337534066</c:v>
                </c:pt>
                <c:pt idx="23">
                  <c:v>-11215.920781893001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05-4A63-B033-474B1BA50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619176"/>
        <c:axId val="600620816"/>
      </c:scatterChart>
      <c:valAx>
        <c:axId val="600619176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0620816"/>
        <c:crosses val="autoZero"/>
        <c:crossBetween val="midCat"/>
      </c:valAx>
      <c:valAx>
        <c:axId val="60062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1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0619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8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552450</xdr:colOff>
      <xdr:row>2</xdr:row>
      <xdr:rowOff>28575</xdr:rowOff>
    </xdr:from>
    <xdr:to>
      <xdr:col>28</xdr:col>
      <xdr:colOff>533400</xdr:colOff>
      <xdr:row>19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4613D14-5379-494A-B5FB-7F59C54FA4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43"/>
  <sheetViews>
    <sheetView topLeftCell="K3" workbookViewId="0">
      <selection activeCell="L18" sqref="L18"/>
    </sheetView>
  </sheetViews>
  <sheetFormatPr defaultRowHeight="15" x14ac:dyDescent="0.25"/>
  <cols>
    <col min="1" max="1" width="5.42578125" customWidth="1"/>
    <col min="3" max="4" width="18.7109375" customWidth="1"/>
    <col min="5" max="5" width="5.42578125" customWidth="1"/>
    <col min="6" max="6" width="13.28515625" customWidth="1"/>
    <col min="7" max="7" width="20.7109375" customWidth="1"/>
    <col min="8" max="8" width="6.7109375" customWidth="1"/>
    <col min="9" max="12" width="18.7109375" customWidth="1"/>
    <col min="14" max="14" width="11.42578125" customWidth="1"/>
    <col min="15" max="15" width="18.7109375" bestFit="1" customWidth="1"/>
    <col min="16" max="16" width="18.7109375" customWidth="1"/>
  </cols>
  <sheetData>
    <row r="1" spans="1:96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</row>
    <row r="2" spans="1:96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</row>
    <row r="3" spans="1:96" ht="19.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0"/>
      <c r="O3" s="41" t="s">
        <v>1</v>
      </c>
      <c r="P3" s="25" t="s">
        <v>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</row>
    <row r="4" spans="1:96" ht="19.5" thickBot="1" x14ac:dyDescent="0.35">
      <c r="A4" s="13"/>
      <c r="B4" s="2" t="s">
        <v>0</v>
      </c>
      <c r="C4" s="4" t="s">
        <v>4</v>
      </c>
      <c r="D4" s="5"/>
      <c r="E4" s="13"/>
      <c r="F4" s="16" t="s">
        <v>7</v>
      </c>
      <c r="G4" s="1">
        <f>NPV(0.08,C7:C11)+C6</f>
        <v>9890.6505561712765</v>
      </c>
      <c r="H4" s="50"/>
      <c r="I4" s="2" t="s">
        <v>0</v>
      </c>
      <c r="J4" s="4" t="s">
        <v>4</v>
      </c>
      <c r="K4" s="5"/>
      <c r="L4" s="35" t="s">
        <v>11</v>
      </c>
      <c r="M4" s="13"/>
      <c r="N4" s="42">
        <v>0</v>
      </c>
      <c r="O4" s="24">
        <f>NPV(N4,J$7:J$11)+J$6</f>
        <v>25000</v>
      </c>
      <c r="P4" s="38">
        <f>NPV(N4,K$7:K$11)+K$6</f>
        <v>35000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</row>
    <row r="5" spans="1:96" ht="19.5" thickBot="1" x14ac:dyDescent="0.35">
      <c r="A5" s="13"/>
      <c r="B5" s="3"/>
      <c r="C5" s="6" t="s">
        <v>1</v>
      </c>
      <c r="D5" s="7" t="s">
        <v>2</v>
      </c>
      <c r="E5" s="13"/>
      <c r="F5" s="17" t="s">
        <v>8</v>
      </c>
      <c r="G5" s="10">
        <f>NPV(0.08,D7:D11)+D6</f>
        <v>11832.330852795945</v>
      </c>
      <c r="H5" s="13"/>
      <c r="I5" s="3"/>
      <c r="J5" s="6" t="s">
        <v>1</v>
      </c>
      <c r="K5" s="7" t="s">
        <v>2</v>
      </c>
      <c r="L5" s="36" t="s">
        <v>10</v>
      </c>
      <c r="M5" s="13"/>
      <c r="N5" s="42">
        <v>0.01</v>
      </c>
      <c r="O5" s="24">
        <f t="shared" ref="O5:O27" si="0">NPV(N5,J$7:J$11)+J$6</f>
        <v>22801.468589876808</v>
      </c>
      <c r="P5" s="38">
        <f t="shared" ref="P5:P27" si="1">NPV(N5,K$7:K$11)+K$6</f>
        <v>31628.91850447777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</row>
    <row r="6" spans="1:96" ht="19.5" thickBot="1" x14ac:dyDescent="0.35">
      <c r="A6" s="13"/>
      <c r="B6" s="18">
        <v>0</v>
      </c>
      <c r="C6" s="19">
        <v>-50000</v>
      </c>
      <c r="D6" s="19">
        <v>-80000</v>
      </c>
      <c r="E6" s="13"/>
      <c r="F6" s="14"/>
      <c r="G6" s="15"/>
      <c r="H6" s="13"/>
      <c r="I6" s="18">
        <v>0</v>
      </c>
      <c r="J6" s="19">
        <v>-50000</v>
      </c>
      <c r="K6" s="19">
        <v>-80000</v>
      </c>
      <c r="L6" s="19">
        <v>-30000</v>
      </c>
      <c r="M6" s="13"/>
      <c r="N6" s="42">
        <v>0.02</v>
      </c>
      <c r="O6" s="24">
        <f t="shared" si="0"/>
        <v>20701.892627563066</v>
      </c>
      <c r="P6" s="38">
        <f t="shared" si="1"/>
        <v>28409.56869559671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</row>
    <row r="7" spans="1:96" ht="19.5" thickBot="1" x14ac:dyDescent="0.35">
      <c r="A7" s="13"/>
      <c r="B7" s="20">
        <v>1</v>
      </c>
      <c r="C7" s="21">
        <v>15000</v>
      </c>
      <c r="D7" s="21">
        <v>23000</v>
      </c>
      <c r="E7" s="13"/>
      <c r="F7" s="16" t="s">
        <v>5</v>
      </c>
      <c r="G7" s="11">
        <f>IRR(C6:C11)</f>
        <v>0.1523823711663066</v>
      </c>
      <c r="H7" s="13"/>
      <c r="I7" s="20">
        <v>1</v>
      </c>
      <c r="J7" s="21">
        <v>15000</v>
      </c>
      <c r="K7" s="21">
        <v>23000</v>
      </c>
      <c r="L7" s="21">
        <f>K7-J7</f>
        <v>8000</v>
      </c>
      <c r="M7" s="13"/>
      <c r="N7" s="42">
        <v>0.03</v>
      </c>
      <c r="O7" s="24">
        <f t="shared" si="0"/>
        <v>18695.607807918001</v>
      </c>
      <c r="P7" s="38">
        <f t="shared" si="1"/>
        <v>25333.26530547427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1:96" ht="19.5" thickBot="1" x14ac:dyDescent="0.35">
      <c r="A8" s="13"/>
      <c r="B8" s="20">
        <v>2</v>
      </c>
      <c r="C8" s="21">
        <v>15000</v>
      </c>
      <c r="D8" s="21">
        <v>23000</v>
      </c>
      <c r="E8" s="13"/>
      <c r="F8" s="17" t="s">
        <v>6</v>
      </c>
      <c r="G8" s="12">
        <f>IRR(D6:D11)</f>
        <v>0.13458222301217804</v>
      </c>
      <c r="H8" s="13"/>
      <c r="I8" s="20">
        <v>2</v>
      </c>
      <c r="J8" s="21">
        <v>15000</v>
      </c>
      <c r="K8" s="21">
        <v>23000</v>
      </c>
      <c r="L8" s="21">
        <f t="shared" ref="L8:L11" si="2">K8-J8</f>
        <v>8000</v>
      </c>
      <c r="M8" s="13"/>
      <c r="N8" s="42">
        <v>0.04</v>
      </c>
      <c r="O8" s="24">
        <f t="shared" si="0"/>
        <v>16777.334965243077</v>
      </c>
      <c r="P8" s="38">
        <f t="shared" si="1"/>
        <v>22391.913613372701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18.75" x14ac:dyDescent="0.3">
      <c r="A9" s="13"/>
      <c r="B9" s="20">
        <v>3</v>
      </c>
      <c r="C9" s="21">
        <v>15000</v>
      </c>
      <c r="D9" s="21">
        <v>23000</v>
      </c>
      <c r="E9" s="13"/>
      <c r="F9" s="13"/>
      <c r="G9" s="13"/>
      <c r="H9" s="13"/>
      <c r="I9" s="20">
        <v>3</v>
      </c>
      <c r="J9" s="21">
        <v>15000</v>
      </c>
      <c r="K9" s="21">
        <v>23000</v>
      </c>
      <c r="L9" s="21">
        <f t="shared" si="2"/>
        <v>8000</v>
      </c>
      <c r="M9" s="13"/>
      <c r="N9" s="42">
        <v>0.05</v>
      </c>
      <c r="O9" s="24">
        <f t="shared" si="0"/>
        <v>14942.150059462278</v>
      </c>
      <c r="P9" s="38">
        <f t="shared" si="1"/>
        <v>19577.963424508838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8.75" x14ac:dyDescent="0.3">
      <c r="A10" s="13"/>
      <c r="B10" s="20">
        <v>4</v>
      </c>
      <c r="C10" s="21">
        <v>15000</v>
      </c>
      <c r="D10" s="21">
        <v>23000</v>
      </c>
      <c r="E10" s="13"/>
      <c r="F10" s="13"/>
      <c r="G10" s="13"/>
      <c r="H10" s="13"/>
      <c r="I10" s="20">
        <v>4</v>
      </c>
      <c r="J10" s="21">
        <v>15000</v>
      </c>
      <c r="K10" s="21">
        <v>23000</v>
      </c>
      <c r="L10" s="21">
        <f t="shared" si="2"/>
        <v>8000</v>
      </c>
      <c r="M10" s="13"/>
      <c r="N10" s="42">
        <v>0.06</v>
      </c>
      <c r="O10" s="24">
        <f t="shared" si="0"/>
        <v>13185.456783485686</v>
      </c>
      <c r="P10" s="38">
        <f t="shared" si="1"/>
        <v>16884.367068011401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9.5" thickBot="1" x14ac:dyDescent="0.35">
      <c r="A11" s="13"/>
      <c r="B11" s="22">
        <v>5</v>
      </c>
      <c r="C11" s="23">
        <v>15000</v>
      </c>
      <c r="D11" s="24">
        <v>23000</v>
      </c>
      <c r="E11" s="13"/>
      <c r="F11" s="13"/>
      <c r="G11" s="13"/>
      <c r="H11" s="13"/>
      <c r="I11" s="22">
        <v>5</v>
      </c>
      <c r="J11" s="23">
        <v>15000</v>
      </c>
      <c r="K11" s="24">
        <v>23000</v>
      </c>
      <c r="L11" s="21">
        <f t="shared" si="2"/>
        <v>8000</v>
      </c>
      <c r="M11" s="13"/>
      <c r="N11" s="42">
        <v>7.0000000000000007E-2</v>
      </c>
      <c r="O11" s="24">
        <f t="shared" si="0"/>
        <v>11502.961539213909</v>
      </c>
      <c r="P11" s="38">
        <f t="shared" si="1"/>
        <v>14304.541026794657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19.5" thickBot="1" x14ac:dyDescent="0.35">
      <c r="A12" s="13"/>
      <c r="B12" s="7" t="s">
        <v>3</v>
      </c>
      <c r="C12" s="8">
        <f>SUM(C6:C11)</f>
        <v>25000</v>
      </c>
      <c r="D12" s="9">
        <f>SUM(D6:D11)</f>
        <v>35000</v>
      </c>
      <c r="E12" s="13"/>
      <c r="F12" s="13"/>
      <c r="G12" s="13"/>
      <c r="H12" s="13"/>
      <c r="I12" s="7" t="s">
        <v>3</v>
      </c>
      <c r="J12" s="8">
        <f>SUM(J6:J11)</f>
        <v>25000</v>
      </c>
      <c r="K12" s="9">
        <f>SUM(K6:K11)</f>
        <v>35000</v>
      </c>
      <c r="L12" s="37">
        <f>SUM(L6:L11)</f>
        <v>10000</v>
      </c>
      <c r="M12" s="13"/>
      <c r="N12" s="42">
        <v>0.08</v>
      </c>
      <c r="O12" s="24">
        <f t="shared" si="0"/>
        <v>9890.6505561712765</v>
      </c>
      <c r="P12" s="38">
        <f t="shared" si="1"/>
        <v>11832.330852795945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19.5" thickBot="1" x14ac:dyDescent="0.35">
      <c r="A13" s="13"/>
      <c r="B13" s="13"/>
      <c r="C13" s="13"/>
      <c r="D13" s="13"/>
      <c r="E13" s="13"/>
      <c r="F13" s="13"/>
      <c r="G13" s="13"/>
      <c r="H13" s="13"/>
      <c r="I13" s="26" t="s">
        <v>9</v>
      </c>
      <c r="J13" s="27">
        <f>NPV(0.08,J7:J11)+J6</f>
        <v>9890.6505561712765</v>
      </c>
      <c r="K13" s="28">
        <f t="shared" ref="K13:L13" si="3">NPV(0.08,K7:K11)+K6</f>
        <v>11832.330852795945</v>
      </c>
      <c r="L13" s="33">
        <f t="shared" si="3"/>
        <v>1941.680296624676</v>
      </c>
      <c r="M13" s="13"/>
      <c r="N13" s="42">
        <v>0.09</v>
      </c>
      <c r="O13" s="24">
        <f t="shared" si="0"/>
        <v>8344.7689502757494</v>
      </c>
      <c r="P13" s="38">
        <f t="shared" si="1"/>
        <v>9461.9790570894693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19.5" thickBot="1" x14ac:dyDescent="0.35">
      <c r="A14" s="13"/>
      <c r="B14" s="13"/>
      <c r="C14" s="13"/>
      <c r="D14" s="13"/>
      <c r="E14" s="13"/>
      <c r="F14" s="13"/>
      <c r="G14" s="13"/>
      <c r="H14" s="13"/>
      <c r="I14" s="29" t="s">
        <v>12</v>
      </c>
      <c r="J14" s="30">
        <f>IRR(J6:J11)</f>
        <v>0.1523823711663066</v>
      </c>
      <c r="K14" s="31">
        <f t="shared" ref="K14:L14" si="4">IRR(K6:K11)</f>
        <v>0.13458222301217804</v>
      </c>
      <c r="L14" s="34">
        <f t="shared" si="4"/>
        <v>0.10424844580049775</v>
      </c>
      <c r="M14" s="13"/>
      <c r="N14" s="42">
        <v>0.1</v>
      </c>
      <c r="O14" s="24">
        <f t="shared" si="0"/>
        <v>6861.8015411267115</v>
      </c>
      <c r="P14" s="38">
        <f t="shared" si="1"/>
        <v>7188.0956963942881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96" ht="18.75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7">
        <f>L14</f>
        <v>0.10424844580049775</v>
      </c>
      <c r="O15" s="48">
        <f t="shared" si="0"/>
        <v>6249.9999999999854</v>
      </c>
      <c r="P15" s="49">
        <f t="shared" si="1"/>
        <v>6249.9999999999563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ht="18.75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2">
        <v>0.11</v>
      </c>
      <c r="O16" s="24">
        <f t="shared" si="0"/>
        <v>5438.4552647419696</v>
      </c>
      <c r="P16" s="38">
        <f t="shared" si="1"/>
        <v>5005.6314059376891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ht="18.75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2">
        <v>0.12</v>
      </c>
      <c r="O17" s="24">
        <f t="shared" si="0"/>
        <v>4071.6430351750678</v>
      </c>
      <c r="P17" s="38">
        <f t="shared" si="1"/>
        <v>2909.8526539351005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:96" ht="18.75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2">
        <v>0.13</v>
      </c>
      <c r="O18" s="24">
        <f t="shared" si="0"/>
        <v>2758.468923140601</v>
      </c>
      <c r="P18" s="38">
        <f t="shared" si="1"/>
        <v>896.31901548225142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</row>
    <row r="19" spans="1:96" ht="18.75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4">
        <f>K14</f>
        <v>0.13458222301217804</v>
      </c>
      <c r="O19" s="45">
        <f t="shared" si="0"/>
        <v>2173.9130434782855</v>
      </c>
      <c r="P19" s="46">
        <f t="shared" si="1"/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</row>
    <row r="20" spans="1:96" ht="18.75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2">
        <v>0.14000000000000001</v>
      </c>
      <c r="O20" s="24">
        <f t="shared" si="0"/>
        <v>1496.2145328768893</v>
      </c>
      <c r="P20" s="38">
        <f t="shared" si="1"/>
        <v>-1039.1377162554418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ht="18.75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2">
        <v>0.15</v>
      </c>
      <c r="O21" s="24">
        <f t="shared" si="0"/>
        <v>282.32647017104318</v>
      </c>
      <c r="P21" s="38">
        <f t="shared" si="1"/>
        <v>-2900.4327457377367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</row>
    <row r="22" spans="1:96" ht="18.7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4">
        <f>J14</f>
        <v>0.1523823711663066</v>
      </c>
      <c r="O22" s="45">
        <f t="shared" si="0"/>
        <v>0</v>
      </c>
      <c r="P22" s="46">
        <f t="shared" si="1"/>
        <v>-3333.3333333333576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</row>
    <row r="23" spans="1:96" ht="18.75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2">
        <v>0.16</v>
      </c>
      <c r="O23" s="24">
        <f t="shared" si="0"/>
        <v>-885.59519508145604</v>
      </c>
      <c r="P23" s="38">
        <f t="shared" si="1"/>
        <v>-4691.2459657915751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</row>
    <row r="24" spans="1:96" ht="18.75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2">
        <v>0.17</v>
      </c>
      <c r="O24" s="24">
        <f t="shared" si="0"/>
        <v>-2009.8075590617664</v>
      </c>
      <c r="P24" s="38">
        <f t="shared" si="1"/>
        <v>-6415.0382572280359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</row>
    <row r="25" spans="1:96" ht="18.75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2">
        <v>0.18</v>
      </c>
      <c r="O25" s="24">
        <f t="shared" si="0"/>
        <v>-3092.4346858715362</v>
      </c>
      <c r="P25" s="38">
        <f t="shared" si="1"/>
        <v>-8075.0665183363599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</row>
    <row r="26" spans="1:96" ht="18.75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2">
        <v>0.19</v>
      </c>
      <c r="O26" s="24">
        <f t="shared" si="0"/>
        <v>-4135.4766524478764</v>
      </c>
      <c r="P26" s="38">
        <f t="shared" si="1"/>
        <v>-9674.3975337534066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</row>
    <row r="27" spans="1:96" ht="19.5" thickBot="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3">
        <v>0.2</v>
      </c>
      <c r="O27" s="32">
        <f t="shared" si="0"/>
        <v>-5140.8179012345572</v>
      </c>
      <c r="P27" s="39">
        <f t="shared" si="1"/>
        <v>-11215.920781893001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</row>
    <row r="28" spans="1:9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</row>
    <row r="29" spans="1:9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1:9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</row>
    <row r="31" spans="1:9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</row>
    <row r="32" spans="1:96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1:9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</row>
    <row r="34" spans="1:9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</row>
    <row r="35" spans="1:96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</row>
    <row r="36" spans="1:9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</row>
    <row r="37" spans="1:96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</row>
    <row r="38" spans="1:9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</row>
    <row r="39" spans="1:9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</row>
    <row r="40" spans="1:9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</row>
    <row r="41" spans="1:9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</row>
    <row r="42" spans="1:9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</row>
    <row r="43" spans="1:9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</row>
    <row r="44" spans="1:9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</row>
    <row r="45" spans="1:9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</row>
    <row r="46" spans="1:9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</row>
    <row r="47" spans="1:9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</row>
    <row r="48" spans="1:96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</row>
    <row r="49" spans="1:9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</row>
    <row r="50" spans="1:9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</row>
    <row r="51" spans="1:9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</row>
    <row r="52" spans="1:9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</row>
    <row r="53" spans="1:9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</row>
    <row r="54" spans="1:9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</row>
    <row r="55" spans="1:9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</row>
    <row r="56" spans="1:9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</row>
    <row r="57" spans="1:96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</row>
    <row r="58" spans="1:96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</row>
    <row r="59" spans="1:96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</row>
    <row r="60" spans="1:9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</row>
    <row r="61" spans="1:96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</row>
    <row r="62" spans="1:96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</row>
    <row r="63" spans="1:9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</row>
    <row r="64" spans="1:9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</row>
    <row r="65" spans="1:9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</row>
    <row r="66" spans="1:96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</row>
    <row r="67" spans="1:96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</row>
    <row r="68" spans="1:96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</row>
    <row r="69" spans="1:96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</row>
    <row r="70" spans="1:96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</row>
    <row r="71" spans="1:96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</row>
    <row r="72" spans="1:96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</row>
    <row r="73" spans="1:96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</row>
    <row r="74" spans="1:96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</row>
    <row r="75" spans="1:96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</row>
    <row r="76" spans="1:96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</row>
    <row r="77" spans="1:96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</row>
    <row r="78" spans="1:96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</row>
    <row r="79" spans="1:96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</row>
    <row r="80" spans="1:96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</row>
    <row r="81" spans="1:96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</row>
    <row r="82" spans="1:96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</row>
    <row r="83" spans="1:96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</row>
    <row r="84" spans="1:96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</row>
    <row r="85" spans="1:96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</row>
    <row r="86" spans="1:96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</row>
    <row r="87" spans="1:9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</row>
    <row r="88" spans="1:96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</row>
    <row r="89" spans="1:9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</row>
    <row r="90" spans="1:96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</row>
    <row r="91" spans="1:9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</row>
    <row r="92" spans="1:9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</row>
    <row r="93" spans="1:9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</row>
    <row r="94" spans="1:96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</row>
    <row r="95" spans="1:96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</row>
    <row r="96" spans="1:9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</row>
    <row r="97" spans="1:9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</row>
    <row r="98" spans="1:96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</row>
    <row r="99" spans="1:96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</row>
    <row r="100" spans="1:96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</row>
    <row r="101" spans="1:96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</row>
    <row r="102" spans="1:96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</row>
    <row r="103" spans="1:96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</row>
    <row r="104" spans="1:96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</row>
    <row r="105" spans="1:96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</row>
    <row r="106" spans="1:96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</row>
    <row r="107" spans="1:96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</row>
    <row r="108" spans="1:96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</row>
    <row r="109" spans="1:96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</row>
    <row r="110" spans="1:96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</row>
    <row r="111" spans="1:96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</row>
    <row r="112" spans="1:96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</row>
    <row r="113" spans="1:96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</row>
    <row r="114" spans="1:96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</row>
    <row r="115" spans="1:96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</row>
    <row r="116" spans="1:96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96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</row>
    <row r="119" spans="1:96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</row>
    <row r="120" spans="1:96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</row>
    <row r="121" spans="1:96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</row>
    <row r="122" spans="1:96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</row>
    <row r="123" spans="1:96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</row>
    <row r="124" spans="1:96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</row>
    <row r="125" spans="1:96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</row>
    <row r="126" spans="1:96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</row>
    <row r="127" spans="1:96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</row>
    <row r="128" spans="1:96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</row>
    <row r="129" spans="1:96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</row>
    <row r="130" spans="1:96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</row>
    <row r="131" spans="1:96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</row>
    <row r="132" spans="1:96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</row>
    <row r="133" spans="1:96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</row>
    <row r="134" spans="1:96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</row>
    <row r="135" spans="1:96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</row>
    <row r="136" spans="1:96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</row>
    <row r="137" spans="1:96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</row>
    <row r="138" spans="1:96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</row>
    <row r="139" spans="1:96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</row>
    <row r="140" spans="1:96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</row>
    <row r="141" spans="1:96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</row>
    <row r="142" spans="1:96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</row>
    <row r="143" spans="1:96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</row>
    <row r="144" spans="1:96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</row>
    <row r="145" spans="1:96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</row>
    <row r="146" spans="1:96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</row>
    <row r="147" spans="1:96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</row>
    <row r="148" spans="1:96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</row>
    <row r="149" spans="1:96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</row>
    <row r="150" spans="1:96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</row>
    <row r="151" spans="1:96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</row>
    <row r="152" spans="1:96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</row>
    <row r="153" spans="1:96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</row>
    <row r="154" spans="1:96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</row>
    <row r="155" spans="1:96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</row>
    <row r="156" spans="1:96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</row>
    <row r="157" spans="1:96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</row>
    <row r="158" spans="1:96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</row>
    <row r="159" spans="1:96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</row>
    <row r="160" spans="1:96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</row>
    <row r="161" spans="1:96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</row>
    <row r="162" spans="1:96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</row>
    <row r="163" spans="1:96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</row>
    <row r="164" spans="1:96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</row>
    <row r="165" spans="1:96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</row>
    <row r="166" spans="1:96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</row>
    <row r="167" spans="1:96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</row>
    <row r="168" spans="1:96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</row>
    <row r="169" spans="1:96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</row>
    <row r="170" spans="1:96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</row>
    <row r="171" spans="1:96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</row>
    <row r="172" spans="1:96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</row>
    <row r="173" spans="1:9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</row>
    <row r="174" spans="1:9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</row>
    <row r="175" spans="1:9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</row>
    <row r="176" spans="1:9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</row>
    <row r="177" spans="1:9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</row>
    <row r="178" spans="1:9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</row>
    <row r="179" spans="1:9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</row>
    <row r="180" spans="1:9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</row>
    <row r="181" spans="1:9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</row>
    <row r="182" spans="1:9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</row>
    <row r="183" spans="1:9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</row>
    <row r="184" spans="1:9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</row>
    <row r="185" spans="1:9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</row>
    <row r="186" spans="1:9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</row>
    <row r="187" spans="1:9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</row>
    <row r="188" spans="1:9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</row>
    <row r="189" spans="1:9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</row>
    <row r="190" spans="1:9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</row>
    <row r="191" spans="1:9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</row>
    <row r="192" spans="1:9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</row>
    <row r="193" spans="1:96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</row>
    <row r="194" spans="1:96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</row>
    <row r="195" spans="1:96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</row>
    <row r="196" spans="1:96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</row>
    <row r="197" spans="1:96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</row>
    <row r="198" spans="1:96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</row>
    <row r="199" spans="1:96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</row>
    <row r="200" spans="1:96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</row>
    <row r="201" spans="1:96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</row>
    <row r="202" spans="1:96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</row>
    <row r="203" spans="1:96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</row>
    <row r="204" spans="1:96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</row>
    <row r="205" spans="1:96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</row>
    <row r="206" spans="1:96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</row>
    <row r="207" spans="1:96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</row>
    <row r="208" spans="1:96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</row>
    <row r="209" spans="1:96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</row>
    <row r="210" spans="1:96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</row>
    <row r="211" spans="1:96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</row>
    <row r="212" spans="1:96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</row>
    <row r="213" spans="1:96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</row>
    <row r="214" spans="1:96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</row>
    <row r="215" spans="1:96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</row>
    <row r="216" spans="1:96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</row>
    <row r="217" spans="1:96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</row>
    <row r="218" spans="1:96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</row>
    <row r="219" spans="1:96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</row>
    <row r="220" spans="1:96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</row>
    <row r="221" spans="1:96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</row>
    <row r="222" spans="1:96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</row>
    <row r="223" spans="1:96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</row>
    <row r="224" spans="1:96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</row>
    <row r="225" spans="1:96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</row>
    <row r="226" spans="1:96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</row>
    <row r="227" spans="1:96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</row>
    <row r="228" spans="1:96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</row>
    <row r="229" spans="1:96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</row>
    <row r="230" spans="1:96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</row>
    <row r="231" spans="1:96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</row>
    <row r="232" spans="1:96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</row>
    <row r="233" spans="1:96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</row>
    <row r="234" spans="1:96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</row>
    <row r="235" spans="1:96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</row>
    <row r="236" spans="1:96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</row>
    <row r="237" spans="1:96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</row>
    <row r="238" spans="1:96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</row>
    <row r="239" spans="1:96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</row>
    <row r="240" spans="1:96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</row>
    <row r="241" spans="1:96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</row>
    <row r="242" spans="1:96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</row>
    <row r="243" spans="1:96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</row>
    <row r="244" spans="1:96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</row>
    <row r="245" spans="1:96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</row>
    <row r="246" spans="1:96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</row>
    <row r="247" spans="1:96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</row>
    <row r="248" spans="1:96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</row>
    <row r="249" spans="1:96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</row>
    <row r="250" spans="1:96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</row>
    <row r="251" spans="1:96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</row>
    <row r="252" spans="1:96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</row>
    <row r="253" spans="1:96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</row>
    <row r="254" spans="1:96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</row>
    <row r="255" spans="1:96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</row>
    <row r="256" spans="1:96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</row>
    <row r="257" spans="1:96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</row>
    <row r="258" spans="1:96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</row>
    <row r="259" spans="1:96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</row>
    <row r="260" spans="1:96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</row>
    <row r="261" spans="1:96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</row>
    <row r="262" spans="1:96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</row>
    <row r="263" spans="1:96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</row>
    <row r="264" spans="1:96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</row>
    <row r="265" spans="1:96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</row>
    <row r="266" spans="1:96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</row>
    <row r="267" spans="1:96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</row>
    <row r="268" spans="1:96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</row>
    <row r="269" spans="1:96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</row>
    <row r="270" spans="1:96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</row>
    <row r="271" spans="1:96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</row>
    <row r="272" spans="1:96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</row>
    <row r="273" spans="1:96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</row>
    <row r="274" spans="1:96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</row>
    <row r="275" spans="1:96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</row>
    <row r="276" spans="1:96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</row>
    <row r="277" spans="1:96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</row>
    <row r="278" spans="1:96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</row>
    <row r="279" spans="1:96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</row>
    <row r="280" spans="1:96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</row>
    <row r="281" spans="1:96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</row>
    <row r="282" spans="1:96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</row>
    <row r="283" spans="1:96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</row>
    <row r="284" spans="1:96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</row>
    <row r="285" spans="1:96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</row>
    <row r="286" spans="1:96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</row>
    <row r="287" spans="1:96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</row>
    <row r="288" spans="1:96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</row>
    <row r="289" spans="1:96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</row>
    <row r="290" spans="1:96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</row>
    <row r="291" spans="1:96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</row>
    <row r="292" spans="1:96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</row>
    <row r="293" spans="1:96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</row>
    <row r="294" spans="1:96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</row>
    <row r="295" spans="1:96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</row>
    <row r="296" spans="1:96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</row>
    <row r="297" spans="1:96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</row>
    <row r="298" spans="1:96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</row>
    <row r="299" spans="1:96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</row>
    <row r="300" spans="1:96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</row>
    <row r="301" spans="1:96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</row>
    <row r="302" spans="1:96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</row>
    <row r="303" spans="1:96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</row>
    <row r="304" spans="1:96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</row>
    <row r="305" spans="1:96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</row>
    <row r="306" spans="1:96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</row>
    <row r="307" spans="1:96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</row>
    <row r="308" spans="1:96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</row>
    <row r="309" spans="1:96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</row>
    <row r="310" spans="1:96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</row>
    <row r="311" spans="1:96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</row>
    <row r="312" spans="1:96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</row>
    <row r="313" spans="1:96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</row>
    <row r="314" spans="1:96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</row>
    <row r="315" spans="1:96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</row>
    <row r="316" spans="1:96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</row>
    <row r="317" spans="1:96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</row>
    <row r="318" spans="1:96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</row>
    <row r="319" spans="1:96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</row>
    <row r="320" spans="1:96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</row>
    <row r="321" spans="1:96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</row>
    <row r="322" spans="1:96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</row>
    <row r="323" spans="1:96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</row>
    <row r="324" spans="1:96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</row>
    <row r="325" spans="1:96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</row>
    <row r="326" spans="1:96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</row>
    <row r="327" spans="1:96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</row>
    <row r="328" spans="1:96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</row>
    <row r="329" spans="1:96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</row>
    <row r="330" spans="1:96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</row>
    <row r="331" spans="1:96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</row>
    <row r="332" spans="1:96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</row>
    <row r="333" spans="1:96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</row>
    <row r="334" spans="1:96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</row>
    <row r="335" spans="1:96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</row>
    <row r="336" spans="1:96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</row>
    <row r="337" spans="1:96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</row>
    <row r="338" spans="1:96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</row>
    <row r="339" spans="1:96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</row>
    <row r="340" spans="1:96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</row>
    <row r="341" spans="1:96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</row>
    <row r="342" spans="1:96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</row>
    <row r="343" spans="1:96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H13" sqref="H13"/>
    </sheetView>
  </sheetViews>
  <sheetFormatPr defaultRowHeight="15" x14ac:dyDescent="0.25"/>
  <cols>
    <col min="1" max="1" width="4.140625" customWidth="1"/>
    <col min="2" max="7" width="18.7109375" customWidth="1"/>
  </cols>
  <sheetData>
    <row r="1" spans="2:7" ht="15.75" thickBot="1" x14ac:dyDescent="0.3"/>
    <row r="2" spans="2:7" ht="20.25" thickBot="1" x14ac:dyDescent="0.35">
      <c r="B2" s="51" t="s">
        <v>13</v>
      </c>
      <c r="C2" s="52">
        <v>0.12</v>
      </c>
      <c r="D2" s="53"/>
      <c r="E2" s="64"/>
      <c r="F2" s="64"/>
      <c r="G2" s="54"/>
    </row>
    <row r="3" spans="2:7" ht="20.25" thickBot="1" x14ac:dyDescent="0.35">
      <c r="B3" s="55" t="s">
        <v>0</v>
      </c>
      <c r="C3" s="56" t="s">
        <v>14</v>
      </c>
      <c r="D3" s="57" t="s">
        <v>15</v>
      </c>
      <c r="E3" s="56" t="s">
        <v>16</v>
      </c>
      <c r="F3" s="57" t="s">
        <v>17</v>
      </c>
      <c r="G3" s="56" t="s">
        <v>18</v>
      </c>
    </row>
    <row r="4" spans="2:7" ht="19.5" x14ac:dyDescent="0.3">
      <c r="B4" s="79">
        <v>0</v>
      </c>
      <c r="C4" s="65">
        <v>-100000</v>
      </c>
      <c r="D4" s="66">
        <v>-200000</v>
      </c>
      <c r="E4" s="65">
        <v>-300000</v>
      </c>
      <c r="F4" s="66">
        <f>D4-C4</f>
        <v>-100000</v>
      </c>
      <c r="G4" s="65">
        <f>E4-D4</f>
        <v>-100000</v>
      </c>
    </row>
    <row r="5" spans="2:7" ht="19.5" x14ac:dyDescent="0.3">
      <c r="B5" s="80">
        <v>1</v>
      </c>
      <c r="C5" s="67">
        <v>23460</v>
      </c>
      <c r="D5" s="68">
        <v>41320</v>
      </c>
      <c r="E5" s="67">
        <v>59850</v>
      </c>
      <c r="F5" s="69">
        <f t="shared" ref="F5:G14" si="0">D5-C5</f>
        <v>17860</v>
      </c>
      <c r="G5" s="70">
        <f t="shared" si="0"/>
        <v>18530</v>
      </c>
    </row>
    <row r="6" spans="2:7" ht="19.5" x14ac:dyDescent="0.3">
      <c r="B6" s="81">
        <v>2</v>
      </c>
      <c r="C6" s="71">
        <v>23460</v>
      </c>
      <c r="D6" s="72">
        <v>41320</v>
      </c>
      <c r="E6" s="71">
        <v>59850</v>
      </c>
      <c r="F6" s="73">
        <f t="shared" si="0"/>
        <v>17860</v>
      </c>
      <c r="G6" s="74">
        <f t="shared" si="0"/>
        <v>18530</v>
      </c>
    </row>
    <row r="7" spans="2:7" ht="19.5" x14ac:dyDescent="0.3">
      <c r="B7" s="80">
        <v>3</v>
      </c>
      <c r="C7" s="67">
        <v>23460</v>
      </c>
      <c r="D7" s="68">
        <v>41320</v>
      </c>
      <c r="E7" s="67">
        <v>59850</v>
      </c>
      <c r="F7" s="69">
        <f t="shared" si="0"/>
        <v>17860</v>
      </c>
      <c r="G7" s="70">
        <f t="shared" si="0"/>
        <v>18530</v>
      </c>
    </row>
    <row r="8" spans="2:7" ht="19.5" x14ac:dyDescent="0.3">
      <c r="B8" s="82">
        <v>4</v>
      </c>
      <c r="C8" s="75">
        <v>23460</v>
      </c>
      <c r="D8" s="76">
        <v>41320</v>
      </c>
      <c r="E8" s="75">
        <v>59850</v>
      </c>
      <c r="F8" s="77">
        <f t="shared" si="0"/>
        <v>17860</v>
      </c>
      <c r="G8" s="78">
        <f t="shared" si="0"/>
        <v>18530</v>
      </c>
    </row>
    <row r="9" spans="2:7" ht="19.5" x14ac:dyDescent="0.3">
      <c r="B9" s="81">
        <v>5</v>
      </c>
      <c r="C9" s="71">
        <v>23460</v>
      </c>
      <c r="D9" s="72">
        <v>41320</v>
      </c>
      <c r="E9" s="71">
        <v>59850</v>
      </c>
      <c r="F9" s="73">
        <f t="shared" si="0"/>
        <v>17860</v>
      </c>
      <c r="G9" s="74">
        <f t="shared" si="0"/>
        <v>18530</v>
      </c>
    </row>
    <row r="10" spans="2:7" ht="19.5" x14ac:dyDescent="0.3">
      <c r="B10" s="80">
        <v>6</v>
      </c>
      <c r="C10" s="67">
        <v>23460</v>
      </c>
      <c r="D10" s="68">
        <v>41320</v>
      </c>
      <c r="E10" s="67">
        <v>59850</v>
      </c>
      <c r="F10" s="69">
        <f t="shared" si="0"/>
        <v>17860</v>
      </c>
      <c r="G10" s="70">
        <f t="shared" si="0"/>
        <v>18530</v>
      </c>
    </row>
    <row r="11" spans="2:7" ht="19.5" x14ac:dyDescent="0.3">
      <c r="B11" s="81">
        <v>7</v>
      </c>
      <c r="C11" s="71">
        <v>23460</v>
      </c>
      <c r="D11" s="72">
        <v>41320</v>
      </c>
      <c r="E11" s="71">
        <v>59850</v>
      </c>
      <c r="F11" s="73">
        <f t="shared" si="0"/>
        <v>17860</v>
      </c>
      <c r="G11" s="74">
        <f t="shared" si="0"/>
        <v>18530</v>
      </c>
    </row>
    <row r="12" spans="2:7" ht="19.5" x14ac:dyDescent="0.3">
      <c r="B12" s="80">
        <v>8</v>
      </c>
      <c r="C12" s="67">
        <v>23460</v>
      </c>
      <c r="D12" s="68">
        <v>41320</v>
      </c>
      <c r="E12" s="67">
        <v>59850</v>
      </c>
      <c r="F12" s="69">
        <f t="shared" si="0"/>
        <v>17860</v>
      </c>
      <c r="G12" s="70">
        <f t="shared" si="0"/>
        <v>18530</v>
      </c>
    </row>
    <row r="13" spans="2:7" ht="19.5" x14ac:dyDescent="0.3">
      <c r="B13" s="81">
        <v>9</v>
      </c>
      <c r="C13" s="71">
        <v>23460</v>
      </c>
      <c r="D13" s="72">
        <v>41320</v>
      </c>
      <c r="E13" s="71">
        <v>59850</v>
      </c>
      <c r="F13" s="73">
        <f t="shared" si="0"/>
        <v>17860</v>
      </c>
      <c r="G13" s="74">
        <f t="shared" si="0"/>
        <v>18530</v>
      </c>
    </row>
    <row r="14" spans="2:7" ht="20.25" thickBot="1" x14ac:dyDescent="0.35">
      <c r="B14" s="80">
        <v>10</v>
      </c>
      <c r="C14" s="67">
        <v>23460</v>
      </c>
      <c r="D14" s="68">
        <v>41320</v>
      </c>
      <c r="E14" s="67">
        <v>59850</v>
      </c>
      <c r="F14" s="69">
        <f t="shared" si="0"/>
        <v>17860</v>
      </c>
      <c r="G14" s="70">
        <f t="shared" si="0"/>
        <v>18530</v>
      </c>
    </row>
    <row r="15" spans="2:7" ht="20.25" thickBot="1" x14ac:dyDescent="0.35">
      <c r="B15" s="58" t="s">
        <v>19</v>
      </c>
      <c r="C15" s="59">
        <f>IRR(C4:C14)</f>
        <v>0.19514229138352435</v>
      </c>
      <c r="D15" s="60">
        <f t="shared" ref="D15:G15" si="1">IRR(D4:D14)</f>
        <v>0.15960902612362515</v>
      </c>
      <c r="E15" s="59">
        <f t="shared" si="1"/>
        <v>0.15032639482090437</v>
      </c>
      <c r="F15" s="60">
        <f t="shared" si="1"/>
        <v>0.12222617210137976</v>
      </c>
      <c r="G15" s="59">
        <f t="shared" si="1"/>
        <v>0.13137037651311534</v>
      </c>
    </row>
    <row r="16" spans="2:7" ht="20.25" thickBot="1" x14ac:dyDescent="0.35">
      <c r="B16" s="61" t="s">
        <v>20</v>
      </c>
      <c r="C16" s="62">
        <f>NPV($C$2,C5:C14)+(C4)</f>
        <v>32554.232246518834</v>
      </c>
      <c r="D16" s="63">
        <f t="shared" ref="D16:G16" si="2">NPV($C$2,D5:D14)+(D4)</f>
        <v>33467.215533936804</v>
      </c>
      <c r="E16" s="62">
        <f t="shared" si="2"/>
        <v>38165.848250390205</v>
      </c>
      <c r="F16" s="63">
        <f t="shared" si="2"/>
        <v>912.98328741801379</v>
      </c>
      <c r="G16" s="62">
        <f t="shared" si="2"/>
        <v>4698.6327164532559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 1</vt:lpstr>
      <vt:lpstr>exemplo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2017-03-16T11:25:28Z</dcterms:created>
  <dcterms:modified xsi:type="dcterms:W3CDTF">2017-03-17T12:25:12Z</dcterms:modified>
</cp:coreProperties>
</file>