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\Desktop\"/>
    </mc:Choice>
  </mc:AlternateContent>
  <bookViews>
    <workbookView xWindow="0" yWindow="0" windowWidth="20490" windowHeight="7755" activeTab="3"/>
  </bookViews>
  <sheets>
    <sheet name="Plan1" sheetId="1" r:id="rId1"/>
    <sheet name="Plan2" sheetId="2" r:id="rId2"/>
    <sheet name="Plan3" sheetId="3" r:id="rId3"/>
    <sheet name="Plan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6" i="4"/>
  <c r="F17" i="4"/>
  <c r="F18" i="4"/>
  <c r="F19" i="4"/>
  <c r="F20" i="4"/>
  <c r="F21" i="4"/>
  <c r="F22" i="4"/>
  <c r="F23" i="4"/>
  <c r="F24" i="4"/>
  <c r="F25" i="4"/>
  <c r="F26" i="4"/>
  <c r="F14" i="4"/>
  <c r="F27" i="4"/>
  <c r="F4" i="4"/>
  <c r="F5" i="4"/>
  <c r="F6" i="4"/>
  <c r="F7" i="4"/>
  <c r="F8" i="4"/>
  <c r="F9" i="4"/>
  <c r="F3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0" i="4"/>
  <c r="F10" i="4" l="1"/>
  <c r="F27" i="3"/>
  <c r="C27" i="3"/>
  <c r="F15" i="3"/>
  <c r="F16" i="3"/>
  <c r="F17" i="3"/>
  <c r="F18" i="3"/>
  <c r="F19" i="3"/>
  <c r="F20" i="3"/>
  <c r="F21" i="3"/>
  <c r="F22" i="3"/>
  <c r="F23" i="3"/>
  <c r="F24" i="3"/>
  <c r="F25" i="3"/>
  <c r="F26" i="3"/>
  <c r="F14" i="3"/>
  <c r="F11" i="3"/>
  <c r="C25" i="3"/>
  <c r="C26" i="3"/>
  <c r="C15" i="3"/>
  <c r="C16" i="3"/>
  <c r="C17" i="3"/>
  <c r="C18" i="3"/>
  <c r="C19" i="3"/>
  <c r="C20" i="3"/>
  <c r="C21" i="3"/>
  <c r="C22" i="3"/>
  <c r="C23" i="3"/>
  <c r="C24" i="3"/>
  <c r="C14" i="3"/>
  <c r="C10" i="3"/>
  <c r="E10" i="2" l="1"/>
  <c r="E4" i="2"/>
  <c r="E5" i="2"/>
  <c r="E6" i="2"/>
  <c r="E7" i="2"/>
  <c r="E8" i="2"/>
  <c r="E9" i="2"/>
  <c r="E3" i="2"/>
  <c r="D10" i="2"/>
  <c r="C10" i="2"/>
  <c r="C10" i="1" l="1"/>
</calcChain>
</file>

<file path=xl/sharedStrings.xml><?xml version="1.0" encoding="utf-8"?>
<sst xmlns="http://schemas.openxmlformats.org/spreadsheetml/2006/main" count="72" uniqueCount="33">
  <si>
    <t>ANO</t>
  </si>
  <si>
    <t>Valores ($)</t>
  </si>
  <si>
    <t>Soma</t>
  </si>
  <si>
    <r>
      <t>VP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(8%)</t>
    </r>
  </si>
  <si>
    <r>
      <t>VPL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(8%)</t>
    </r>
  </si>
  <si>
    <r>
      <t>TIR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(% a.a.)</t>
    </r>
  </si>
  <si>
    <t>Passo</t>
  </si>
  <si>
    <t>Descrição</t>
  </si>
  <si>
    <t>tecle FIN -  Limpa a memória financeira</t>
  </si>
  <si>
    <t>4000 e tecle CFj -  Informa o segundo Fluxo</t>
  </si>
  <si>
    <t>7030 e tecle CFj -  Informa o terceiro Fluxo</t>
  </si>
  <si>
    <t xml:space="preserve">7950 e tecle CFj -  Informa o quarto Fluxo </t>
  </si>
  <si>
    <t xml:space="preserve">8550 e tecle CFj -  Informa o quinto Fluxo </t>
  </si>
  <si>
    <t>12000 e tecle CFj -  Informa o sexto Fluxo</t>
  </si>
  <si>
    <t xml:space="preserve">20000 e tecle CFj -  Informa o sétimo Fluxo </t>
  </si>
  <si>
    <t>tecle NPV -  Calcula o Valor Presente Líquido</t>
  </si>
  <si>
    <t>8 e tecle (i) -  Informa que os juros são de 8% por período</t>
  </si>
  <si>
    <t>-40000 e tecle CF0 -  Informa o primeiro fluxo</t>
  </si>
  <si>
    <t>tecle IRR - Calcula a Taxa Interna de Retorno</t>
  </si>
  <si>
    <t>Calculando com a HP 12c</t>
  </si>
  <si>
    <t>Taxa (% a.a.)</t>
  </si>
  <si>
    <r>
      <t>VPL</t>
    </r>
    <r>
      <rPr>
        <b/>
        <sz val="8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($)</t>
    </r>
  </si>
  <si>
    <t>0 e tecle (i) -  Informa que os juros são de 0% por período</t>
  </si>
  <si>
    <t>2 e tecle (i) -  Informa que os juros são de 2% por período</t>
  </si>
  <si>
    <t>.</t>
  </si>
  <si>
    <t>X ($)</t>
  </si>
  <si>
    <t>Y ($)</t>
  </si>
  <si>
    <t>(X-Y) ($)</t>
  </si>
  <si>
    <t>Atrasando um Pagamento</t>
  </si>
  <si>
    <r>
      <t>VPL</t>
    </r>
    <r>
      <rPr>
        <b/>
        <sz val="8"/>
        <color theme="1"/>
        <rFont val="Calibri"/>
        <family val="2"/>
        <scheme val="minor"/>
      </rPr>
      <t>1</t>
    </r>
  </si>
  <si>
    <r>
      <t>VPL</t>
    </r>
    <r>
      <rPr>
        <b/>
        <sz val="8"/>
        <color theme="1"/>
        <rFont val="Calibri"/>
        <family val="2"/>
        <scheme val="minor"/>
      </rPr>
      <t>2</t>
    </r>
  </si>
  <si>
    <t>TIR</t>
  </si>
  <si>
    <t>Taxas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</si>
</sst>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3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9" fontId="0" fillId="3" borderId="9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1" xfId="0" applyFont="1" applyFill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0" xfId="0" applyNumberFormat="1" applyBorder="1"/>
    <xf numFmtId="0" fontId="1" fillId="3" borderId="5" xfId="0" applyFont="1" applyFill="1" applyBorder="1"/>
    <xf numFmtId="10" fontId="0" fillId="0" borderId="3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6" xfId="0" applyNumberFormat="1" applyBorder="1"/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1" fillId="2" borderId="20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9" fontId="0" fillId="3" borderId="18" xfId="0" applyNumberForma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9" fontId="0" fillId="3" borderId="25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5" borderId="0" xfId="0" applyFill="1"/>
    <xf numFmtId="0" fontId="0" fillId="0" borderId="0" xfId="0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5" xfId="0" applyBorder="1"/>
    <xf numFmtId="0" fontId="0" fillId="0" borderId="19" xfId="0" applyBorder="1"/>
    <xf numFmtId="0" fontId="0" fillId="0" borderId="6" xfId="0" applyBorder="1"/>
    <xf numFmtId="10" fontId="0" fillId="0" borderId="29" xfId="0" applyNumberFormat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chemeClr val="tx1"/>
                </a:solidFill>
              </a:rPr>
              <a:t>VPL ($) X Taxa de Desconto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Plan1!$C$30</c:f>
              <c:strCache>
                <c:ptCount val="1"/>
                <c:pt idx="0">
                  <c:v>VPLX ($)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Plan1!$B$31:$B$37</c:f>
              <c:numCache>
                <c:formatCode>0.00%</c:formatCode>
                <c:ptCount val="7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</c:numCache>
            </c:numRef>
          </c:xVal>
          <c:yVal>
            <c:numRef>
              <c:f>Plan1!$C$31:$C$37</c:f>
              <c:numCache>
                <c:formatCode>0.00</c:formatCode>
                <c:ptCount val="7"/>
                <c:pt idx="0">
                  <c:v>19530</c:v>
                </c:pt>
                <c:pt idx="1">
                  <c:v>14697.12</c:v>
                </c:pt>
                <c:pt idx="2">
                  <c:v>10391.299999999999</c:v>
                </c:pt>
                <c:pt idx="3">
                  <c:v>6543.94</c:v>
                </c:pt>
                <c:pt idx="4">
                  <c:v>3096.66</c:v>
                </c:pt>
                <c:pt idx="5">
                  <c:v>-0.47</c:v>
                </c:pt>
                <c:pt idx="6">
                  <c:v>-2790.22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528896"/>
        <c:axId val="403527216"/>
      </c:scatterChart>
      <c:valAx>
        <c:axId val="40352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527216"/>
        <c:crosses val="autoZero"/>
        <c:crossBetween val="midCat"/>
      </c:valAx>
      <c:valAx>
        <c:axId val="4035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52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VPLs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Plan3!$C$13</c:f>
              <c:strCache>
                <c:ptCount val="1"/>
                <c:pt idx="0">
                  <c:v>VPL1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Plan3!$B$14:$B$26</c:f>
              <c:numCache>
                <c:formatCode>0.00%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</c:numCache>
            </c:numRef>
          </c:cat>
          <c:val>
            <c:numRef>
              <c:f>Plan3!$C$14:$C$26</c:f>
              <c:numCache>
                <c:formatCode>0.00</c:formatCode>
                <c:ptCount val="13"/>
                <c:pt idx="0">
                  <c:v>19530</c:v>
                </c:pt>
                <c:pt idx="1">
                  <c:v>17042.943844652589</c:v>
                </c:pt>
                <c:pt idx="2">
                  <c:v>14697.123473412546</c:v>
                </c:pt>
                <c:pt idx="3">
                  <c:v>12482.875384661173</c:v>
                </c:pt>
                <c:pt idx="4">
                  <c:v>10391.296704121705</c:v>
                </c:pt>
                <c:pt idx="5">
                  <c:v>8414.178041233783</c:v>
                </c:pt>
                <c:pt idx="6">
                  <c:v>6543.9428829385652</c:v>
                </c:pt>
                <c:pt idx="7">
                  <c:v>4773.5928311929019</c:v>
                </c:pt>
                <c:pt idx="8">
                  <c:v>3096.6580700123886</c:v>
                </c:pt>
                <c:pt idx="9">
                  <c:v>1507.152517563467</c:v>
                </c:pt>
                <c:pt idx="10">
                  <c:v>-0.46681994017853867</c:v>
                </c:pt>
                <c:pt idx="11">
                  <c:v>-1431.3367219298525</c:v>
                </c:pt>
                <c:pt idx="12">
                  <c:v>-2790.2212367402317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Plan3!$F$13</c:f>
              <c:strCache>
                <c:ptCount val="1"/>
                <c:pt idx="0">
                  <c:v>VPL2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Plan3!$B$14:$B$26</c:f>
              <c:numCache>
                <c:formatCode>0.00%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</c:numCache>
            </c:numRef>
          </c:cat>
          <c:val>
            <c:numRef>
              <c:f>Plan3!$F$14:$F$26</c:f>
              <c:numCache>
                <c:formatCode>0.00</c:formatCode>
                <c:ptCount val="13"/>
                <c:pt idx="0">
                  <c:v>19530</c:v>
                </c:pt>
                <c:pt idx="1">
                  <c:v>16856.40023371116</c:v>
                </c:pt>
                <c:pt idx="2">
                  <c:v>14348.899401966984</c:v>
                </c:pt>
                <c:pt idx="3">
                  <c:v>11995.020477855163</c:v>
                </c:pt>
                <c:pt idx="4">
                  <c:v>9783.3624535600538</c:v>
                </c:pt>
                <c:pt idx="5">
                  <c:v>7703.4967111036603</c:v>
                </c:pt>
                <c:pt idx="6">
                  <c:v>5745.8743465917651</c:v>
                </c:pt>
                <c:pt idx="7">
                  <c:v>3901.7431925544806</c:v>
                </c:pt>
                <c:pt idx="8">
                  <c:v>2163.0734375929751</c:v>
                </c:pt>
                <c:pt idx="9">
                  <c:v>522.49087684549158</c:v>
                </c:pt>
                <c:pt idx="10">
                  <c:v>-1026.7830564015894</c:v>
                </c:pt>
                <c:pt idx="11">
                  <c:v>-2490.9852258896208</c:v>
                </c:pt>
                <c:pt idx="12">
                  <c:v>-3875.8593535487817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187888"/>
        <c:axId val="507188448"/>
      </c:lineChart>
      <c:catAx>
        <c:axId val="507187888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188448"/>
        <c:crosses val="autoZero"/>
        <c:auto val="1"/>
        <c:lblAlgn val="ctr"/>
        <c:lblOffset val="100"/>
        <c:noMultiLvlLbl val="0"/>
      </c:catAx>
      <c:valAx>
        <c:axId val="50718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18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VPLs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Plan4!$C$13</c:f>
              <c:strCache>
                <c:ptCount val="1"/>
                <c:pt idx="0">
                  <c:v>VPL1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Plan4!$B$14:$B$26</c:f>
              <c:numCache>
                <c:formatCode>0.00%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</c:numCache>
            </c:numRef>
          </c:cat>
          <c:val>
            <c:numRef>
              <c:f>Plan4!$C$14:$C$26</c:f>
              <c:numCache>
                <c:formatCode>0.00</c:formatCode>
                <c:ptCount val="13"/>
                <c:pt idx="0">
                  <c:v>19530</c:v>
                </c:pt>
                <c:pt idx="1">
                  <c:v>17042.943844652589</c:v>
                </c:pt>
                <c:pt idx="2">
                  <c:v>14697.123473412546</c:v>
                </c:pt>
                <c:pt idx="3">
                  <c:v>12482.875384661173</c:v>
                </c:pt>
                <c:pt idx="4">
                  <c:v>10391.296704121705</c:v>
                </c:pt>
                <c:pt idx="5">
                  <c:v>8414.178041233783</c:v>
                </c:pt>
                <c:pt idx="6">
                  <c:v>6543.9428829385652</c:v>
                </c:pt>
                <c:pt idx="7">
                  <c:v>4773.5928311929019</c:v>
                </c:pt>
                <c:pt idx="8">
                  <c:v>3096.6580700123886</c:v>
                </c:pt>
                <c:pt idx="9">
                  <c:v>1507.152517563467</c:v>
                </c:pt>
                <c:pt idx="10">
                  <c:v>-0.46681994017853867</c:v>
                </c:pt>
                <c:pt idx="11">
                  <c:v>-1431.3367219298525</c:v>
                </c:pt>
                <c:pt idx="12">
                  <c:v>-2790.2212367402317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Plan4!$F$13</c:f>
              <c:strCache>
                <c:ptCount val="1"/>
                <c:pt idx="0">
                  <c:v>VPL2</c:v>
                </c:pt>
              </c:strCache>
            </c:strRef>
          </c:tx>
          <c:spPr>
            <a:ln w="158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Plan4!$B$14:$B$26</c:f>
              <c:numCache>
                <c:formatCode>0.00%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</c:numCache>
            </c:numRef>
          </c:cat>
          <c:val>
            <c:numRef>
              <c:f>Plan4!$F$14:$F$26</c:f>
              <c:numCache>
                <c:formatCode>0.00</c:formatCode>
                <c:ptCount val="13"/>
                <c:pt idx="0">
                  <c:v>39060</c:v>
                </c:pt>
                <c:pt idx="1">
                  <c:v>34085.887689305178</c:v>
                </c:pt>
                <c:pt idx="2">
                  <c:v>29394.246946825093</c:v>
                </c:pt>
                <c:pt idx="3">
                  <c:v>24965.750769322345</c:v>
                </c:pt>
                <c:pt idx="4">
                  <c:v>20782.593408243411</c:v>
                </c:pt>
                <c:pt idx="5">
                  <c:v>16828.356082467566</c:v>
                </c:pt>
                <c:pt idx="6">
                  <c:v>13087.88576587713</c:v>
                </c:pt>
                <c:pt idx="7">
                  <c:v>9547.1856623858039</c:v>
                </c:pt>
                <c:pt idx="8">
                  <c:v>6193.3161400247773</c:v>
                </c:pt>
                <c:pt idx="9">
                  <c:v>3014.3050351269339</c:v>
                </c:pt>
                <c:pt idx="10">
                  <c:v>-0.93363988035707735</c:v>
                </c:pt>
                <c:pt idx="11">
                  <c:v>-2862.673443859705</c:v>
                </c:pt>
                <c:pt idx="12">
                  <c:v>-5580.4424734804634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570000"/>
        <c:axId val="511569440"/>
      </c:lineChart>
      <c:catAx>
        <c:axId val="511570000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69440"/>
        <c:crosses val="autoZero"/>
        <c:auto val="1"/>
        <c:lblAlgn val="ctr"/>
        <c:lblOffset val="100"/>
        <c:noMultiLvlLbl val="0"/>
      </c:catAx>
      <c:valAx>
        <c:axId val="51156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57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25</xdr:row>
      <xdr:rowOff>147637</xdr:rowOff>
    </xdr:from>
    <xdr:to>
      <xdr:col>13</xdr:col>
      <xdr:colOff>9525</xdr:colOff>
      <xdr:row>39</xdr:row>
      <xdr:rowOff>166687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10</xdr:row>
      <xdr:rowOff>19049</xdr:rowOff>
    </xdr:from>
    <xdr:to>
      <xdr:col>16</xdr:col>
      <xdr:colOff>571501</xdr:colOff>
      <xdr:row>28</xdr:row>
      <xdr:rowOff>133350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23811</xdr:rowOff>
    </xdr:from>
    <xdr:to>
      <xdr:col>15</xdr:col>
      <xdr:colOff>552450</xdr:colOff>
      <xdr:row>23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workbookViewId="0">
      <selection activeCell="C32" sqref="C32"/>
    </sheetView>
  </sheetViews>
  <sheetFormatPr defaultRowHeight="15" x14ac:dyDescent="0.25"/>
  <cols>
    <col min="2" max="3" width="12.7109375" customWidth="1"/>
    <col min="5" max="5" width="51.42578125" customWidth="1"/>
  </cols>
  <sheetData>
    <row r="1" spans="2:5" ht="15.75" thickBot="1" x14ac:dyDescent="0.3"/>
    <row r="2" spans="2:5" ht="16.5" thickBot="1" x14ac:dyDescent="0.3">
      <c r="B2" s="2" t="s">
        <v>0</v>
      </c>
      <c r="C2" s="3" t="s">
        <v>1</v>
      </c>
    </row>
    <row r="3" spans="2:5" x14ac:dyDescent="0.25">
      <c r="B3" s="1">
        <v>0</v>
      </c>
      <c r="C3" s="4">
        <v>-40000</v>
      </c>
    </row>
    <row r="4" spans="2:5" x14ac:dyDescent="0.25">
      <c r="B4" s="5">
        <v>1</v>
      </c>
      <c r="C4" s="6">
        <v>4000</v>
      </c>
    </row>
    <row r="5" spans="2:5" x14ac:dyDescent="0.25">
      <c r="B5" s="1">
        <v>2</v>
      </c>
      <c r="C5" s="4">
        <v>7030</v>
      </c>
    </row>
    <row r="6" spans="2:5" x14ac:dyDescent="0.25">
      <c r="B6" s="5">
        <v>3</v>
      </c>
      <c r="C6" s="6">
        <v>7950</v>
      </c>
    </row>
    <row r="7" spans="2:5" x14ac:dyDescent="0.25">
      <c r="B7" s="1">
        <v>4</v>
      </c>
      <c r="C7" s="4">
        <v>8550</v>
      </c>
    </row>
    <row r="8" spans="2:5" x14ac:dyDescent="0.25">
      <c r="B8" s="5">
        <v>5</v>
      </c>
      <c r="C8" s="6">
        <v>12000</v>
      </c>
    </row>
    <row r="9" spans="2:5" ht="15.75" thickBot="1" x14ac:dyDescent="0.3">
      <c r="B9" s="1">
        <v>6</v>
      </c>
      <c r="C9" s="4">
        <v>20000</v>
      </c>
    </row>
    <row r="10" spans="2:5" ht="15.75" thickBot="1" x14ac:dyDescent="0.3">
      <c r="B10" s="7" t="s">
        <v>2</v>
      </c>
      <c r="C10" s="8">
        <f>SUM(C3:C9)</f>
        <v>19530</v>
      </c>
    </row>
    <row r="11" spans="2:5" ht="15.75" thickBot="1" x14ac:dyDescent="0.3"/>
    <row r="12" spans="2:5" x14ac:dyDescent="0.25">
      <c r="B12" s="9" t="s">
        <v>3</v>
      </c>
      <c r="C12" s="10">
        <v>43096.66</v>
      </c>
    </row>
    <row r="13" spans="2:5" x14ac:dyDescent="0.25">
      <c r="B13" s="11" t="s">
        <v>4</v>
      </c>
      <c r="C13" s="12">
        <v>3096.66</v>
      </c>
    </row>
    <row r="14" spans="2:5" ht="15.75" thickBot="1" x14ac:dyDescent="0.3">
      <c r="B14" s="13" t="s">
        <v>5</v>
      </c>
      <c r="C14" s="14">
        <v>0.1</v>
      </c>
    </row>
    <row r="15" spans="2:5" ht="15.75" thickBot="1" x14ac:dyDescent="0.3"/>
    <row r="16" spans="2:5" ht="15.75" thickBot="1" x14ac:dyDescent="0.3">
      <c r="D16" s="22"/>
      <c r="E16" s="17" t="s">
        <v>19</v>
      </c>
    </row>
    <row r="17" spans="2:5" ht="15.75" thickBot="1" x14ac:dyDescent="0.3">
      <c r="D17" s="16" t="s">
        <v>6</v>
      </c>
      <c r="E17" s="18" t="s">
        <v>7</v>
      </c>
    </row>
    <row r="18" spans="2:5" x14ac:dyDescent="0.25">
      <c r="D18" s="1">
        <v>1</v>
      </c>
      <c r="E18" s="19" t="s">
        <v>8</v>
      </c>
    </row>
    <row r="19" spans="2:5" x14ac:dyDescent="0.25">
      <c r="D19" s="5">
        <v>2</v>
      </c>
      <c r="E19" s="21" t="s">
        <v>17</v>
      </c>
    </row>
    <row r="20" spans="2:5" x14ac:dyDescent="0.25">
      <c r="D20" s="1">
        <v>3</v>
      </c>
      <c r="E20" s="19" t="s">
        <v>9</v>
      </c>
    </row>
    <row r="21" spans="2:5" x14ac:dyDescent="0.25">
      <c r="D21" s="5">
        <v>4</v>
      </c>
      <c r="E21" s="21" t="s">
        <v>10</v>
      </c>
    </row>
    <row r="22" spans="2:5" x14ac:dyDescent="0.25">
      <c r="D22" s="1">
        <v>5</v>
      </c>
      <c r="E22" s="19" t="s">
        <v>11</v>
      </c>
    </row>
    <row r="23" spans="2:5" x14ac:dyDescent="0.25">
      <c r="D23" s="5">
        <v>6</v>
      </c>
      <c r="E23" s="21" t="s">
        <v>12</v>
      </c>
    </row>
    <row r="24" spans="2:5" x14ac:dyDescent="0.25">
      <c r="D24" s="1">
        <v>7</v>
      </c>
      <c r="E24" s="19" t="s">
        <v>13</v>
      </c>
    </row>
    <row r="25" spans="2:5" x14ac:dyDescent="0.25">
      <c r="D25" s="5">
        <v>8</v>
      </c>
      <c r="E25" s="21" t="s">
        <v>14</v>
      </c>
    </row>
    <row r="26" spans="2:5" x14ac:dyDescent="0.25">
      <c r="D26" s="1">
        <v>6</v>
      </c>
      <c r="E26" s="19" t="s">
        <v>16</v>
      </c>
    </row>
    <row r="27" spans="2:5" x14ac:dyDescent="0.25">
      <c r="D27" s="5">
        <v>7</v>
      </c>
      <c r="E27" s="21" t="s">
        <v>15</v>
      </c>
    </row>
    <row r="28" spans="2:5" ht="15.75" thickBot="1" x14ac:dyDescent="0.3">
      <c r="D28" s="15">
        <v>8</v>
      </c>
      <c r="E28" s="20" t="s">
        <v>18</v>
      </c>
    </row>
    <row r="29" spans="2:5" ht="15.75" thickBot="1" x14ac:dyDescent="0.3"/>
    <row r="30" spans="2:5" ht="15.75" thickBot="1" x14ac:dyDescent="0.3">
      <c r="B30" s="25" t="s">
        <v>20</v>
      </c>
      <c r="C30" s="26" t="s">
        <v>21</v>
      </c>
    </row>
    <row r="31" spans="2:5" x14ac:dyDescent="0.25">
      <c r="B31" s="23">
        <v>0</v>
      </c>
      <c r="C31" s="27">
        <v>19530</v>
      </c>
    </row>
    <row r="32" spans="2:5" x14ac:dyDescent="0.25">
      <c r="B32" s="29">
        <v>0.02</v>
      </c>
      <c r="C32" s="30">
        <v>14697.12</v>
      </c>
    </row>
    <row r="33" spans="2:5" x14ac:dyDescent="0.25">
      <c r="B33" s="23">
        <v>0.04</v>
      </c>
      <c r="C33" s="27">
        <v>10391.299999999999</v>
      </c>
    </row>
    <row r="34" spans="2:5" x14ac:dyDescent="0.25">
      <c r="B34" s="29">
        <v>0.06</v>
      </c>
      <c r="C34" s="30">
        <v>6543.94</v>
      </c>
    </row>
    <row r="35" spans="2:5" x14ac:dyDescent="0.25">
      <c r="B35" s="23">
        <v>0.08</v>
      </c>
      <c r="C35" s="27">
        <v>3096.66</v>
      </c>
    </row>
    <row r="36" spans="2:5" x14ac:dyDescent="0.25">
      <c r="B36" s="29">
        <v>0.1</v>
      </c>
      <c r="C36" s="30">
        <v>-0.47</v>
      </c>
    </row>
    <row r="37" spans="2:5" ht="15.75" thickBot="1" x14ac:dyDescent="0.3">
      <c r="B37" s="24">
        <v>0.12</v>
      </c>
      <c r="C37" s="28">
        <v>-2790.22</v>
      </c>
    </row>
    <row r="38" spans="2:5" ht="15.75" thickBot="1" x14ac:dyDescent="0.3"/>
    <row r="39" spans="2:5" ht="15.75" thickBot="1" x14ac:dyDescent="0.3">
      <c r="D39" s="22"/>
      <c r="E39" s="17" t="s">
        <v>19</v>
      </c>
    </row>
    <row r="40" spans="2:5" ht="15.75" thickBot="1" x14ac:dyDescent="0.3">
      <c r="D40" s="16" t="s">
        <v>6</v>
      </c>
      <c r="E40" s="18" t="s">
        <v>7</v>
      </c>
    </row>
    <row r="41" spans="2:5" x14ac:dyDescent="0.25">
      <c r="D41" s="31">
        <v>1</v>
      </c>
      <c r="E41" s="34" t="s">
        <v>8</v>
      </c>
    </row>
    <row r="42" spans="2:5" x14ac:dyDescent="0.25">
      <c r="D42" s="32">
        <v>2</v>
      </c>
      <c r="E42" s="21" t="s">
        <v>17</v>
      </c>
    </row>
    <row r="43" spans="2:5" x14ac:dyDescent="0.25">
      <c r="D43" s="33">
        <v>3</v>
      </c>
      <c r="E43" s="19" t="s">
        <v>9</v>
      </c>
    </row>
    <row r="44" spans="2:5" x14ac:dyDescent="0.25">
      <c r="D44" s="32">
        <v>4</v>
      </c>
      <c r="E44" s="21" t="s">
        <v>10</v>
      </c>
    </row>
    <row r="45" spans="2:5" x14ac:dyDescent="0.25">
      <c r="D45" s="33">
        <v>5</v>
      </c>
      <c r="E45" s="19" t="s">
        <v>11</v>
      </c>
    </row>
    <row r="46" spans="2:5" x14ac:dyDescent="0.25">
      <c r="D46" s="32">
        <v>6</v>
      </c>
      <c r="E46" s="21" t="s">
        <v>12</v>
      </c>
    </row>
    <row r="47" spans="2:5" x14ac:dyDescent="0.25">
      <c r="D47" s="33">
        <v>7</v>
      </c>
      <c r="E47" s="19" t="s">
        <v>13</v>
      </c>
    </row>
    <row r="48" spans="2:5" x14ac:dyDescent="0.25">
      <c r="D48" s="32">
        <v>8</v>
      </c>
      <c r="E48" s="21" t="s">
        <v>14</v>
      </c>
    </row>
    <row r="49" spans="4:5" x14ac:dyDescent="0.25">
      <c r="D49" s="33">
        <v>6</v>
      </c>
      <c r="E49" s="19" t="s">
        <v>22</v>
      </c>
    </row>
    <row r="50" spans="4:5" x14ac:dyDescent="0.25">
      <c r="D50" s="32">
        <v>7</v>
      </c>
      <c r="E50" s="21" t="s">
        <v>15</v>
      </c>
    </row>
    <row r="51" spans="4:5" x14ac:dyDescent="0.25">
      <c r="D51" s="33">
        <v>8</v>
      </c>
      <c r="E51" s="19" t="s">
        <v>23</v>
      </c>
    </row>
    <row r="52" spans="4:5" x14ac:dyDescent="0.25">
      <c r="D52" s="35">
        <v>9</v>
      </c>
      <c r="E52" s="21" t="s">
        <v>15</v>
      </c>
    </row>
    <row r="53" spans="4:5" x14ac:dyDescent="0.25">
      <c r="D53" s="36" t="s">
        <v>24</v>
      </c>
      <c r="E53" s="37" t="s">
        <v>24</v>
      </c>
    </row>
    <row r="54" spans="4:5" ht="15.75" thickBot="1" x14ac:dyDescent="0.3">
      <c r="D54" s="38" t="s">
        <v>24</v>
      </c>
      <c r="E54" s="39" t="s">
        <v>24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C14" sqref="C14"/>
    </sheetView>
  </sheetViews>
  <sheetFormatPr defaultRowHeight="15" x14ac:dyDescent="0.25"/>
  <cols>
    <col min="2" max="2" width="11.5703125" customWidth="1"/>
    <col min="3" max="5" width="10.7109375" customWidth="1"/>
  </cols>
  <sheetData>
    <row r="1" spans="2:5" ht="15.75" thickBot="1" x14ac:dyDescent="0.3"/>
    <row r="2" spans="2:5" ht="16.5" thickBot="1" x14ac:dyDescent="0.3">
      <c r="B2" s="2" t="s">
        <v>0</v>
      </c>
      <c r="C2" s="44" t="s">
        <v>25</v>
      </c>
      <c r="D2" s="42" t="s">
        <v>26</v>
      </c>
      <c r="E2" s="8" t="s">
        <v>27</v>
      </c>
    </row>
    <row r="3" spans="2:5" x14ac:dyDescent="0.25">
      <c r="B3" s="41">
        <v>0</v>
      </c>
      <c r="C3" s="45">
        <v>-40000</v>
      </c>
      <c r="D3" s="40">
        <v>-40000</v>
      </c>
      <c r="E3" s="47">
        <f>C3-D3</f>
        <v>0</v>
      </c>
    </row>
    <row r="4" spans="2:5" x14ac:dyDescent="0.25">
      <c r="B4" s="48">
        <v>1</v>
      </c>
      <c r="C4" s="49">
        <v>4000</v>
      </c>
      <c r="D4" s="50">
        <v>3712.58</v>
      </c>
      <c r="E4" s="51">
        <f t="shared" ref="E4:E9" si="0">C4-D4</f>
        <v>287.42000000000007</v>
      </c>
    </row>
    <row r="5" spans="2:5" x14ac:dyDescent="0.25">
      <c r="B5" s="41">
        <v>2</v>
      </c>
      <c r="C5" s="45">
        <v>7030</v>
      </c>
      <c r="D5" s="40">
        <v>6524.87</v>
      </c>
      <c r="E5" s="47">
        <f t="shared" si="0"/>
        <v>505.13000000000011</v>
      </c>
    </row>
    <row r="6" spans="2:5" x14ac:dyDescent="0.25">
      <c r="B6" s="48">
        <v>3</v>
      </c>
      <c r="C6" s="49">
        <v>7950</v>
      </c>
      <c r="D6" s="50">
        <v>7378.76</v>
      </c>
      <c r="E6" s="51">
        <f t="shared" si="0"/>
        <v>571.23999999999978</v>
      </c>
    </row>
    <row r="7" spans="2:5" x14ac:dyDescent="0.25">
      <c r="B7" s="41">
        <v>4</v>
      </c>
      <c r="C7" s="45">
        <v>8550</v>
      </c>
      <c r="D7" s="40">
        <v>7935.65</v>
      </c>
      <c r="E7" s="47">
        <f t="shared" si="0"/>
        <v>614.35000000000036</v>
      </c>
    </row>
    <row r="8" spans="2:5" x14ac:dyDescent="0.25">
      <c r="B8" s="48">
        <v>5</v>
      </c>
      <c r="C8" s="49">
        <v>12000</v>
      </c>
      <c r="D8" s="50">
        <v>11137.75</v>
      </c>
      <c r="E8" s="51">
        <f t="shared" si="0"/>
        <v>862.25</v>
      </c>
    </row>
    <row r="9" spans="2:5" ht="15.75" thickBot="1" x14ac:dyDescent="0.3">
      <c r="B9" s="41">
        <v>6</v>
      </c>
      <c r="C9" s="45">
        <v>20000</v>
      </c>
      <c r="D9" s="40">
        <v>18562.919999999998</v>
      </c>
      <c r="E9" s="47">
        <f t="shared" si="0"/>
        <v>1437.0800000000017</v>
      </c>
    </row>
    <row r="10" spans="2:5" ht="15.75" thickBot="1" x14ac:dyDescent="0.3">
      <c r="B10" s="7" t="s">
        <v>2</v>
      </c>
      <c r="C10" s="46">
        <f>SUM(C3:C9)</f>
        <v>19530</v>
      </c>
      <c r="D10" s="43">
        <f>SUM(D3:D9)</f>
        <v>15252.529999999997</v>
      </c>
      <c r="E10" s="52">
        <f>C10-D10</f>
        <v>4277.470000000003</v>
      </c>
    </row>
    <row r="11" spans="2:5" ht="6" customHeight="1" thickBot="1" x14ac:dyDescent="0.3">
      <c r="B11" s="62"/>
      <c r="C11" s="62"/>
      <c r="D11" s="62"/>
      <c r="E11" s="62"/>
    </row>
    <row r="12" spans="2:5" x14ac:dyDescent="0.25">
      <c r="B12" s="9" t="s">
        <v>3</v>
      </c>
      <c r="C12" s="58">
        <v>43096.66</v>
      </c>
      <c r="D12" s="55">
        <v>40000</v>
      </c>
      <c r="E12" s="53">
        <v>3096.66</v>
      </c>
    </row>
    <row r="13" spans="2:5" x14ac:dyDescent="0.25">
      <c r="B13" s="11" t="s">
        <v>4</v>
      </c>
      <c r="C13" s="59">
        <v>3096.66</v>
      </c>
      <c r="D13" s="57">
        <v>0</v>
      </c>
      <c r="E13" s="54">
        <v>3096.66</v>
      </c>
    </row>
    <row r="14" spans="2:5" ht="15.75" thickBot="1" x14ac:dyDescent="0.3">
      <c r="B14" s="13" t="s">
        <v>5</v>
      </c>
      <c r="C14" s="60">
        <v>0.1</v>
      </c>
      <c r="D14" s="56">
        <v>0.08</v>
      </c>
      <c r="E14" s="6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6" workbookViewId="0">
      <selection activeCell="H28" sqref="H28"/>
    </sheetView>
  </sheetViews>
  <sheetFormatPr defaultRowHeight="15" x14ac:dyDescent="0.25"/>
  <cols>
    <col min="2" max="3" width="12.7109375" customWidth="1"/>
    <col min="5" max="6" width="12.7109375" customWidth="1"/>
    <col min="7" max="7" width="2.5703125" customWidth="1"/>
  </cols>
  <sheetData>
    <row r="1" spans="2:10" ht="7.5" customHeight="1" thickBot="1" x14ac:dyDescent="0.3"/>
    <row r="2" spans="2:10" ht="16.5" thickBot="1" x14ac:dyDescent="0.3">
      <c r="B2" s="2" t="s">
        <v>0</v>
      </c>
      <c r="C2" s="44" t="s">
        <v>25</v>
      </c>
      <c r="D2" s="62"/>
      <c r="E2" s="2" t="s">
        <v>0</v>
      </c>
      <c r="F2" s="44" t="s">
        <v>25</v>
      </c>
    </row>
    <row r="3" spans="2:10" x14ac:dyDescent="0.25">
      <c r="B3" s="41">
        <v>0</v>
      </c>
      <c r="C3" s="45">
        <v>-40000</v>
      </c>
      <c r="D3" s="62"/>
      <c r="E3" s="41">
        <v>0</v>
      </c>
      <c r="F3" s="45">
        <v>-40000</v>
      </c>
    </row>
    <row r="4" spans="2:10" x14ac:dyDescent="0.25">
      <c r="B4" s="48">
        <v>1</v>
      </c>
      <c r="C4" s="49">
        <v>4000</v>
      </c>
      <c r="D4" s="62"/>
      <c r="E4" s="48">
        <v>1</v>
      </c>
      <c r="F4" s="49">
        <v>4000</v>
      </c>
    </row>
    <row r="5" spans="2:10" x14ac:dyDescent="0.25">
      <c r="B5" s="41">
        <v>2</v>
      </c>
      <c r="C5" s="45">
        <v>7030</v>
      </c>
      <c r="D5" s="62"/>
      <c r="E5" s="41">
        <v>2</v>
      </c>
      <c r="F5" s="45">
        <v>7030</v>
      </c>
    </row>
    <row r="6" spans="2:10" x14ac:dyDescent="0.25">
      <c r="B6" s="48">
        <v>3</v>
      </c>
      <c r="C6" s="49">
        <v>7950</v>
      </c>
      <c r="D6" s="62"/>
      <c r="E6" s="48">
        <v>3</v>
      </c>
      <c r="F6" s="49">
        <v>7950</v>
      </c>
    </row>
    <row r="7" spans="2:10" x14ac:dyDescent="0.25">
      <c r="B7" s="41">
        <v>4</v>
      </c>
      <c r="C7" s="45">
        <v>8550</v>
      </c>
      <c r="D7" s="62"/>
      <c r="E7" s="41">
        <v>4</v>
      </c>
      <c r="F7" s="45">
        <v>8550</v>
      </c>
    </row>
    <row r="8" spans="2:10" ht="15.75" thickBot="1" x14ac:dyDescent="0.3">
      <c r="B8" s="48">
        <v>5</v>
      </c>
      <c r="C8" s="49">
        <v>12000</v>
      </c>
      <c r="D8" s="62"/>
      <c r="E8" s="48">
        <v>5</v>
      </c>
      <c r="F8" s="49">
        <v>12000</v>
      </c>
    </row>
    <row r="9" spans="2:10" ht="15.75" thickBot="1" x14ac:dyDescent="0.3">
      <c r="B9" s="41">
        <v>6</v>
      </c>
      <c r="C9" s="45">
        <v>20000</v>
      </c>
      <c r="D9" s="62"/>
      <c r="E9" s="48">
        <v>6</v>
      </c>
      <c r="F9" s="49">
        <v>0</v>
      </c>
      <c r="H9" s="72" t="s">
        <v>28</v>
      </c>
      <c r="I9" s="73"/>
      <c r="J9" s="74"/>
    </row>
    <row r="10" spans="2:10" ht="15.75" thickBot="1" x14ac:dyDescent="0.3">
      <c r="B10" s="7" t="s">
        <v>2</v>
      </c>
      <c r="C10" s="46">
        <f>SUM(C3:C9)</f>
        <v>19530</v>
      </c>
      <c r="D10" s="62"/>
      <c r="E10" s="41">
        <v>7</v>
      </c>
      <c r="F10" s="45">
        <v>20000</v>
      </c>
    </row>
    <row r="11" spans="2:10" ht="15.75" customHeight="1" thickBot="1" x14ac:dyDescent="0.3">
      <c r="B11" s="62"/>
      <c r="C11" s="62"/>
      <c r="D11" s="62"/>
      <c r="E11" s="7" t="s">
        <v>2</v>
      </c>
      <c r="F11" s="46">
        <f>SUM(F3:F10)</f>
        <v>19530</v>
      </c>
    </row>
    <row r="12" spans="2:10" ht="5.25" customHeight="1" thickBot="1" x14ac:dyDescent="0.3">
      <c r="B12" s="62"/>
      <c r="C12" s="62"/>
      <c r="D12" s="62"/>
      <c r="E12" s="69"/>
      <c r="F12" s="70"/>
    </row>
    <row r="13" spans="2:10" ht="15.75" thickBot="1" x14ac:dyDescent="0.3">
      <c r="B13" s="25" t="s">
        <v>32</v>
      </c>
      <c r="C13" s="26" t="s">
        <v>29</v>
      </c>
      <c r="D13" s="62"/>
      <c r="E13" s="25" t="s">
        <v>32</v>
      </c>
      <c r="F13" s="26" t="s">
        <v>30</v>
      </c>
    </row>
    <row r="14" spans="2:10" x14ac:dyDescent="0.25">
      <c r="B14" s="75">
        <v>0</v>
      </c>
      <c r="C14" s="67">
        <f>NPV(B14,$C$4:$C$9)+($C$3)</f>
        <v>19530</v>
      </c>
      <c r="D14" s="71"/>
      <c r="E14" s="66">
        <v>0</v>
      </c>
      <c r="F14" s="67">
        <f>NPV(E14,$F$4:$F$10)+($F$3)</f>
        <v>19530</v>
      </c>
    </row>
    <row r="15" spans="2:10" x14ac:dyDescent="0.25">
      <c r="B15" s="64">
        <v>0.01</v>
      </c>
      <c r="C15" s="68">
        <f t="shared" ref="C15:C26" si="0">NPV(B15,$C$4:$C$9)+($C$3)</f>
        <v>17042.943844652589</v>
      </c>
      <c r="D15" s="71"/>
      <c r="E15" s="65">
        <v>0.01</v>
      </c>
      <c r="F15" s="30">
        <f t="shared" ref="F15:F26" si="1">NPV(E15,$F$4:$F$10)+($F$3)</f>
        <v>16856.40023371116</v>
      </c>
    </row>
    <row r="16" spans="2:10" x14ac:dyDescent="0.25">
      <c r="B16" s="29">
        <v>0.02</v>
      </c>
      <c r="C16" s="30">
        <f t="shared" si="0"/>
        <v>14697.123473412546</v>
      </c>
      <c r="D16" s="71"/>
      <c r="E16" s="65">
        <v>0.02</v>
      </c>
      <c r="F16" s="30">
        <f t="shared" si="1"/>
        <v>14348.899401966984</v>
      </c>
    </row>
    <row r="17" spans="2:6" x14ac:dyDescent="0.25">
      <c r="B17" s="29">
        <v>0.03</v>
      </c>
      <c r="C17" s="30">
        <f t="shared" si="0"/>
        <v>12482.875384661173</v>
      </c>
      <c r="D17" s="71"/>
      <c r="E17" s="65">
        <v>0.03</v>
      </c>
      <c r="F17" s="30">
        <f t="shared" si="1"/>
        <v>11995.020477855163</v>
      </c>
    </row>
    <row r="18" spans="2:6" x14ac:dyDescent="0.25">
      <c r="B18" s="65">
        <v>0.04</v>
      </c>
      <c r="C18" s="30">
        <f t="shared" si="0"/>
        <v>10391.296704121705</v>
      </c>
      <c r="D18" s="71"/>
      <c r="E18" s="65">
        <v>0.04</v>
      </c>
      <c r="F18" s="30">
        <f t="shared" si="1"/>
        <v>9783.3624535600538</v>
      </c>
    </row>
    <row r="19" spans="2:6" x14ac:dyDescent="0.25">
      <c r="B19" s="65">
        <v>0.05</v>
      </c>
      <c r="C19" s="30">
        <f t="shared" si="0"/>
        <v>8414.178041233783</v>
      </c>
      <c r="D19" s="71"/>
      <c r="E19" s="65">
        <v>0.05</v>
      </c>
      <c r="F19" s="30">
        <f t="shared" si="1"/>
        <v>7703.4967111036603</v>
      </c>
    </row>
    <row r="20" spans="2:6" x14ac:dyDescent="0.25">
      <c r="B20" s="65">
        <v>0.06</v>
      </c>
      <c r="C20" s="30">
        <f t="shared" si="0"/>
        <v>6543.9428829385652</v>
      </c>
      <c r="D20" s="71"/>
      <c r="E20" s="65">
        <v>0.06</v>
      </c>
      <c r="F20" s="30">
        <f t="shared" si="1"/>
        <v>5745.8743465917651</v>
      </c>
    </row>
    <row r="21" spans="2:6" x14ac:dyDescent="0.25">
      <c r="B21" s="65">
        <v>7.0000000000000007E-2</v>
      </c>
      <c r="C21" s="30">
        <f t="shared" si="0"/>
        <v>4773.5928311929019</v>
      </c>
      <c r="D21" s="71"/>
      <c r="E21" s="65">
        <v>7.0000000000000007E-2</v>
      </c>
      <c r="F21" s="30">
        <f t="shared" si="1"/>
        <v>3901.7431925544806</v>
      </c>
    </row>
    <row r="22" spans="2:6" x14ac:dyDescent="0.25">
      <c r="B22" s="65">
        <v>0.08</v>
      </c>
      <c r="C22" s="30">
        <f t="shared" si="0"/>
        <v>3096.6580700123886</v>
      </c>
      <c r="D22" s="71"/>
      <c r="E22" s="65">
        <v>0.08</v>
      </c>
      <c r="F22" s="30">
        <f t="shared" si="1"/>
        <v>2163.0734375929751</v>
      </c>
    </row>
    <row r="23" spans="2:6" x14ac:dyDescent="0.25">
      <c r="B23" s="65">
        <v>0.09</v>
      </c>
      <c r="C23" s="30">
        <f t="shared" si="0"/>
        <v>1507.152517563467</v>
      </c>
      <c r="D23" s="71"/>
      <c r="E23" s="65">
        <v>0.09</v>
      </c>
      <c r="F23" s="30">
        <f t="shared" si="1"/>
        <v>522.49087684549158</v>
      </c>
    </row>
    <row r="24" spans="2:6" x14ac:dyDescent="0.25">
      <c r="B24" s="65">
        <v>0.1</v>
      </c>
      <c r="C24" s="30">
        <f t="shared" si="0"/>
        <v>-0.46681994017853867</v>
      </c>
      <c r="D24" s="71"/>
      <c r="E24" s="65">
        <v>0.1</v>
      </c>
      <c r="F24" s="30">
        <f t="shared" si="1"/>
        <v>-1026.7830564015894</v>
      </c>
    </row>
    <row r="25" spans="2:6" x14ac:dyDescent="0.25">
      <c r="B25" s="64">
        <v>0.11</v>
      </c>
      <c r="C25" s="68">
        <f t="shared" si="0"/>
        <v>-1431.3367219298525</v>
      </c>
      <c r="D25" s="71"/>
      <c r="E25" s="65">
        <v>0.11</v>
      </c>
      <c r="F25" s="30">
        <f t="shared" si="1"/>
        <v>-2490.9852258896208</v>
      </c>
    </row>
    <row r="26" spans="2:6" ht="15.75" thickBot="1" x14ac:dyDescent="0.3">
      <c r="B26" s="24">
        <v>0.12</v>
      </c>
      <c r="C26" s="28">
        <f t="shared" si="0"/>
        <v>-2790.2212367402317</v>
      </c>
      <c r="D26" s="71"/>
      <c r="E26" s="24">
        <v>0.12</v>
      </c>
      <c r="F26" s="28">
        <f t="shared" si="1"/>
        <v>-3875.8593535487817</v>
      </c>
    </row>
    <row r="27" spans="2:6" ht="15.75" thickBot="1" x14ac:dyDescent="0.3">
      <c r="B27" s="25" t="s">
        <v>31</v>
      </c>
      <c r="C27" s="76">
        <f>IRR(C3:C9)</f>
        <v>9.9996820964926236E-2</v>
      </c>
      <c r="D27" s="63"/>
      <c r="E27" s="25" t="s">
        <v>31</v>
      </c>
      <c r="F27" s="76">
        <f>IRR(F3:F10)</f>
        <v>9.3309287383880557E-2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tabSelected="1" topLeftCell="A6" workbookViewId="0">
      <selection activeCell="I27" sqref="I27"/>
    </sheetView>
  </sheetViews>
  <sheetFormatPr defaultRowHeight="15" x14ac:dyDescent="0.25"/>
  <cols>
    <col min="2" max="3" width="12.7109375" customWidth="1"/>
    <col min="5" max="6" width="12.7109375" customWidth="1"/>
  </cols>
  <sheetData>
    <row r="1" spans="2:6" ht="15.75" thickBot="1" x14ac:dyDescent="0.3"/>
    <row r="2" spans="2:6" ht="16.5" thickBot="1" x14ac:dyDescent="0.3">
      <c r="B2" s="2" t="s">
        <v>0</v>
      </c>
      <c r="C2" s="44" t="s">
        <v>25</v>
      </c>
      <c r="D2" s="62"/>
      <c r="E2" s="2" t="s">
        <v>0</v>
      </c>
      <c r="F2" s="44" t="s">
        <v>25</v>
      </c>
    </row>
    <row r="3" spans="2:6" x14ac:dyDescent="0.25">
      <c r="B3" s="41">
        <v>0</v>
      </c>
      <c r="C3" s="45">
        <v>-40000</v>
      </c>
      <c r="D3" s="62"/>
      <c r="E3" s="77">
        <v>0</v>
      </c>
      <c r="F3" s="78">
        <f>C3*2</f>
        <v>-80000</v>
      </c>
    </row>
    <row r="4" spans="2:6" x14ac:dyDescent="0.25">
      <c r="B4" s="48">
        <v>1</v>
      </c>
      <c r="C4" s="49">
        <v>4000</v>
      </c>
      <c r="D4" s="62"/>
      <c r="E4" s="48">
        <v>1</v>
      </c>
      <c r="F4" s="51">
        <f t="shared" ref="F4:F9" si="0">C4*2</f>
        <v>8000</v>
      </c>
    </row>
    <row r="5" spans="2:6" x14ac:dyDescent="0.25">
      <c r="B5" s="41">
        <v>2</v>
      </c>
      <c r="C5" s="45">
        <v>7030</v>
      </c>
      <c r="D5" s="62"/>
      <c r="E5" s="41">
        <v>2</v>
      </c>
      <c r="F5" s="51">
        <f t="shared" si="0"/>
        <v>14060</v>
      </c>
    </row>
    <row r="6" spans="2:6" x14ac:dyDescent="0.25">
      <c r="B6" s="48">
        <v>3</v>
      </c>
      <c r="C6" s="49">
        <v>7950</v>
      </c>
      <c r="D6" s="62"/>
      <c r="E6" s="48">
        <v>3</v>
      </c>
      <c r="F6" s="51">
        <f t="shared" si="0"/>
        <v>15900</v>
      </c>
    </row>
    <row r="7" spans="2:6" x14ac:dyDescent="0.25">
      <c r="B7" s="41">
        <v>4</v>
      </c>
      <c r="C7" s="45">
        <v>8550</v>
      </c>
      <c r="D7" s="62"/>
      <c r="E7" s="41">
        <v>4</v>
      </c>
      <c r="F7" s="51">
        <f t="shared" si="0"/>
        <v>17100</v>
      </c>
    </row>
    <row r="8" spans="2:6" x14ac:dyDescent="0.25">
      <c r="B8" s="48">
        <v>5</v>
      </c>
      <c r="C8" s="49">
        <v>12000</v>
      </c>
      <c r="D8" s="62"/>
      <c r="E8" s="48">
        <v>5</v>
      </c>
      <c r="F8" s="51">
        <f t="shared" si="0"/>
        <v>24000</v>
      </c>
    </row>
    <row r="9" spans="2:6" ht="15.75" thickBot="1" x14ac:dyDescent="0.3">
      <c r="B9" s="41">
        <v>6</v>
      </c>
      <c r="C9" s="45">
        <v>20000</v>
      </c>
      <c r="D9" s="62"/>
      <c r="E9" s="79">
        <v>6</v>
      </c>
      <c r="F9" s="80">
        <f t="shared" si="0"/>
        <v>40000</v>
      </c>
    </row>
    <row r="10" spans="2:6" ht="15.75" thickBot="1" x14ac:dyDescent="0.3">
      <c r="B10" s="7" t="s">
        <v>2</v>
      </c>
      <c r="C10" s="46">
        <f>SUM(C3:C9)</f>
        <v>19530</v>
      </c>
      <c r="D10" s="62"/>
      <c r="E10" s="7" t="s">
        <v>2</v>
      </c>
      <c r="F10" s="46">
        <f>SUM(F3:F9)</f>
        <v>39060</v>
      </c>
    </row>
    <row r="11" spans="2:6" ht="7.5" customHeight="1" x14ac:dyDescent="0.25">
      <c r="B11" s="62"/>
      <c r="C11" s="62"/>
      <c r="D11" s="62"/>
      <c r="E11" s="62"/>
      <c r="F11" s="62"/>
    </row>
    <row r="12" spans="2:6" ht="6.75" customHeight="1" thickBot="1" x14ac:dyDescent="0.3">
      <c r="B12" s="62"/>
      <c r="C12" s="62"/>
      <c r="D12" s="62"/>
      <c r="E12" s="62"/>
      <c r="F12" s="62"/>
    </row>
    <row r="13" spans="2:6" ht="15.75" thickBot="1" x14ac:dyDescent="0.3">
      <c r="B13" s="25"/>
      <c r="C13" s="26" t="s">
        <v>29</v>
      </c>
      <c r="D13" s="62"/>
      <c r="E13" s="25"/>
      <c r="F13" s="26" t="s">
        <v>30</v>
      </c>
    </row>
    <row r="14" spans="2:6" x14ac:dyDescent="0.25">
      <c r="B14" s="75">
        <v>0</v>
      </c>
      <c r="C14" s="67">
        <f>NPV(B14,$C$4:$C$9)+($C$3)</f>
        <v>19530</v>
      </c>
      <c r="D14" s="62"/>
      <c r="E14" s="75">
        <v>0</v>
      </c>
      <c r="F14" s="67">
        <f>NPV(E14,$F$4:$F$9)+($F$3)</f>
        <v>39060</v>
      </c>
    </row>
    <row r="15" spans="2:6" x14ac:dyDescent="0.25">
      <c r="B15" s="64">
        <v>0.01</v>
      </c>
      <c r="C15" s="68">
        <f t="shared" ref="C15:C26" si="1">NPV(B15,$C$4:$C$9)+($C$3)</f>
        <v>17042.943844652589</v>
      </c>
      <c r="D15" s="62"/>
      <c r="E15" s="64">
        <v>0.01</v>
      </c>
      <c r="F15" s="30">
        <f t="shared" ref="F15:F26" si="2">NPV(E15,$F$4:$F$9)+($F$3)</f>
        <v>34085.887689305178</v>
      </c>
    </row>
    <row r="16" spans="2:6" x14ac:dyDescent="0.25">
      <c r="B16" s="29">
        <v>0.02</v>
      </c>
      <c r="C16" s="30">
        <f t="shared" si="1"/>
        <v>14697.123473412546</v>
      </c>
      <c r="D16" s="62"/>
      <c r="E16" s="29">
        <v>0.02</v>
      </c>
      <c r="F16" s="30">
        <f t="shared" si="2"/>
        <v>29394.246946825093</v>
      </c>
    </row>
    <row r="17" spans="2:6" x14ac:dyDescent="0.25">
      <c r="B17" s="29">
        <v>0.03</v>
      </c>
      <c r="C17" s="30">
        <f t="shared" si="1"/>
        <v>12482.875384661173</v>
      </c>
      <c r="D17" s="62"/>
      <c r="E17" s="29">
        <v>0.03</v>
      </c>
      <c r="F17" s="30">
        <f t="shared" si="2"/>
        <v>24965.750769322345</v>
      </c>
    </row>
    <row r="18" spans="2:6" x14ac:dyDescent="0.25">
      <c r="B18" s="65">
        <v>0.04</v>
      </c>
      <c r="C18" s="30">
        <f t="shared" si="1"/>
        <v>10391.296704121705</v>
      </c>
      <c r="D18" s="62"/>
      <c r="E18" s="65">
        <v>0.04</v>
      </c>
      <c r="F18" s="30">
        <f t="shared" si="2"/>
        <v>20782.593408243411</v>
      </c>
    </row>
    <row r="19" spans="2:6" x14ac:dyDescent="0.25">
      <c r="B19" s="65">
        <v>0.05</v>
      </c>
      <c r="C19" s="30">
        <f t="shared" si="1"/>
        <v>8414.178041233783</v>
      </c>
      <c r="D19" s="62"/>
      <c r="E19" s="65">
        <v>0.05</v>
      </c>
      <c r="F19" s="30">
        <f t="shared" si="2"/>
        <v>16828.356082467566</v>
      </c>
    </row>
    <row r="20" spans="2:6" x14ac:dyDescent="0.25">
      <c r="B20" s="65">
        <v>0.06</v>
      </c>
      <c r="C20" s="30">
        <f t="shared" si="1"/>
        <v>6543.9428829385652</v>
      </c>
      <c r="D20" s="62"/>
      <c r="E20" s="65">
        <v>0.06</v>
      </c>
      <c r="F20" s="30">
        <f t="shared" si="2"/>
        <v>13087.88576587713</v>
      </c>
    </row>
    <row r="21" spans="2:6" x14ac:dyDescent="0.25">
      <c r="B21" s="65">
        <v>7.0000000000000007E-2</v>
      </c>
      <c r="C21" s="30">
        <f t="shared" si="1"/>
        <v>4773.5928311929019</v>
      </c>
      <c r="D21" s="62"/>
      <c r="E21" s="65">
        <v>7.0000000000000007E-2</v>
      </c>
      <c r="F21" s="30">
        <f t="shared" si="2"/>
        <v>9547.1856623858039</v>
      </c>
    </row>
    <row r="22" spans="2:6" x14ac:dyDescent="0.25">
      <c r="B22" s="65">
        <v>0.08</v>
      </c>
      <c r="C22" s="30">
        <f t="shared" si="1"/>
        <v>3096.6580700123886</v>
      </c>
      <c r="D22" s="62"/>
      <c r="E22" s="65">
        <v>0.08</v>
      </c>
      <c r="F22" s="30">
        <f t="shared" si="2"/>
        <v>6193.3161400247773</v>
      </c>
    </row>
    <row r="23" spans="2:6" x14ac:dyDescent="0.25">
      <c r="B23" s="65">
        <v>0.09</v>
      </c>
      <c r="C23" s="30">
        <f t="shared" si="1"/>
        <v>1507.152517563467</v>
      </c>
      <c r="D23" s="62"/>
      <c r="E23" s="65">
        <v>0.09</v>
      </c>
      <c r="F23" s="30">
        <f t="shared" si="2"/>
        <v>3014.3050351269339</v>
      </c>
    </row>
    <row r="24" spans="2:6" x14ac:dyDescent="0.25">
      <c r="B24" s="65">
        <v>0.1</v>
      </c>
      <c r="C24" s="30">
        <f t="shared" si="1"/>
        <v>-0.46681994017853867</v>
      </c>
      <c r="D24" s="62"/>
      <c r="E24" s="65">
        <v>0.1</v>
      </c>
      <c r="F24" s="30">
        <f t="shared" si="2"/>
        <v>-0.93363988035707735</v>
      </c>
    </row>
    <row r="25" spans="2:6" x14ac:dyDescent="0.25">
      <c r="B25" s="64">
        <v>0.11</v>
      </c>
      <c r="C25" s="68">
        <f t="shared" si="1"/>
        <v>-1431.3367219298525</v>
      </c>
      <c r="D25" s="62"/>
      <c r="E25" s="64">
        <v>0.11</v>
      </c>
      <c r="F25" s="30">
        <f t="shared" si="2"/>
        <v>-2862.673443859705</v>
      </c>
    </row>
    <row r="26" spans="2:6" ht="15.75" thickBot="1" x14ac:dyDescent="0.3">
      <c r="B26" s="24">
        <v>0.12</v>
      </c>
      <c r="C26" s="28">
        <f t="shared" si="1"/>
        <v>-2790.2212367402317</v>
      </c>
      <c r="D26" s="62"/>
      <c r="E26" s="24">
        <v>0.12</v>
      </c>
      <c r="F26" s="68">
        <f t="shared" si="2"/>
        <v>-5580.4424734804634</v>
      </c>
    </row>
    <row r="27" spans="2:6" ht="15.75" thickBot="1" x14ac:dyDescent="0.3">
      <c r="B27" s="25" t="s">
        <v>31</v>
      </c>
      <c r="C27" s="76">
        <f>IRR(C3:C9)</f>
        <v>9.9996820964926236E-2</v>
      </c>
      <c r="D27" s="62"/>
      <c r="E27" s="25" t="s">
        <v>31</v>
      </c>
      <c r="F27" s="76">
        <f>IRR(F3:F9)</f>
        <v>9.9996820964926236E-2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</dc:creator>
  <cp:lastModifiedBy>ac</cp:lastModifiedBy>
  <dcterms:created xsi:type="dcterms:W3CDTF">2014-05-15T00:16:36Z</dcterms:created>
  <dcterms:modified xsi:type="dcterms:W3CDTF">2014-05-16T00:22:17Z</dcterms:modified>
</cp:coreProperties>
</file>