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20ee74a8c688f2/Área de Trabalho/Notas 2003-2/ESP I - 2003-2/"/>
    </mc:Choice>
  </mc:AlternateContent>
  <xr:revisionPtr revIDLastSave="1741" documentId="13_ncr:1_{04C9C77C-4B4B-451B-A7C0-F41560B7AFFD}" xr6:coauthVersionLast="47" xr6:coauthVersionMax="47" xr10:uidLastSave="{76F1C79F-C449-4827-BD7D-17100084BDDA}"/>
  <bookViews>
    <workbookView xWindow="-108" yWindow="-108" windowWidth="23256" windowHeight="12456" tabRatio="500" xr2:uid="{00000000-000D-0000-FFFF-FFFF00000000}"/>
  </bookViews>
  <sheets>
    <sheet name="CS - 2003-2" sheetId="1" r:id="rId1"/>
    <sheet name="Observações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74" i="1" l="1"/>
  <c r="Y70" i="1"/>
  <c r="Y69" i="1"/>
  <c r="Y65" i="1"/>
  <c r="Y63" i="1"/>
  <c r="Y48" i="1"/>
  <c r="Y44" i="1"/>
  <c r="Y38" i="1"/>
  <c r="Y35" i="1"/>
  <c r="Y33" i="1"/>
  <c r="Y29" i="1"/>
  <c r="Y10" i="1"/>
  <c r="Y11" i="1"/>
  <c r="Y12" i="1"/>
  <c r="Y14" i="1"/>
  <c r="Y15" i="1"/>
  <c r="Y16" i="1"/>
  <c r="Y18" i="1"/>
  <c r="Y20" i="1"/>
  <c r="Y21" i="1"/>
  <c r="Y22" i="1"/>
  <c r="Y23" i="1"/>
  <c r="Y24" i="1"/>
  <c r="Y25" i="1"/>
  <c r="Y26" i="1"/>
  <c r="Y27" i="1"/>
  <c r="Y28" i="1"/>
  <c r="Y30" i="1"/>
  <c r="Y31" i="1"/>
  <c r="Y32" i="1"/>
  <c r="Y34" i="1"/>
  <c r="Y36" i="1"/>
  <c r="Y37" i="1"/>
  <c r="Y39" i="1"/>
  <c r="Y42" i="1"/>
  <c r="Y43" i="1"/>
  <c r="Y45" i="1"/>
  <c r="Y46" i="1"/>
  <c r="Y47" i="1"/>
  <c r="Y49" i="1"/>
  <c r="Y50" i="1"/>
  <c r="Y51" i="1"/>
  <c r="Y52" i="1"/>
  <c r="Y53" i="1"/>
  <c r="Y54" i="1"/>
  <c r="Y55" i="1"/>
  <c r="Y56" i="1"/>
  <c r="Y57" i="1"/>
  <c r="Y58" i="1"/>
  <c r="Y59" i="1"/>
  <c r="Y61" i="1"/>
  <c r="Y62" i="1"/>
  <c r="Y64" i="1"/>
  <c r="Y66" i="1"/>
  <c r="Y68" i="1"/>
  <c r="Y71" i="1"/>
  <c r="Y72" i="1"/>
  <c r="Y75" i="1"/>
  <c r="Y76" i="1"/>
  <c r="Y9" i="1"/>
  <c r="W50" i="1"/>
  <c r="W32" i="1"/>
  <c r="W76" i="1"/>
  <c r="W65" i="1"/>
  <c r="W59" i="1"/>
  <c r="W57" i="1"/>
  <c r="W56" i="1"/>
  <c r="W55" i="1"/>
  <c r="W49" i="1"/>
  <c r="W47" i="1"/>
  <c r="W45" i="1"/>
  <c r="W43" i="1"/>
  <c r="W42" i="1"/>
  <c r="W37" i="1"/>
  <c r="W35" i="1"/>
  <c r="W16" i="1"/>
  <c r="W14" i="1"/>
  <c r="W15" i="1"/>
  <c r="W10" i="1"/>
  <c r="W11" i="1"/>
  <c r="W12" i="1"/>
  <c r="W18" i="1"/>
  <c r="W20" i="1"/>
  <c r="W21" i="1"/>
  <c r="W22" i="1"/>
  <c r="W23" i="1"/>
  <c r="W24" i="1"/>
  <c r="W25" i="1"/>
  <c r="W26" i="1"/>
  <c r="W27" i="1"/>
  <c r="W28" i="1"/>
  <c r="W29" i="1"/>
  <c r="W30" i="1"/>
  <c r="W31" i="1"/>
  <c r="W33" i="1"/>
  <c r="W34" i="1"/>
  <c r="W36" i="1"/>
  <c r="W38" i="1"/>
  <c r="W39" i="1"/>
  <c r="W44" i="1"/>
  <c r="W46" i="1"/>
  <c r="W48" i="1"/>
  <c r="W51" i="1"/>
  <c r="W52" i="1"/>
  <c r="W53" i="1"/>
  <c r="W54" i="1"/>
  <c r="W58" i="1"/>
  <c r="W61" i="1"/>
  <c r="W62" i="1"/>
  <c r="W63" i="1"/>
  <c r="W64" i="1"/>
  <c r="W66" i="1"/>
  <c r="W68" i="1"/>
  <c r="W69" i="1"/>
  <c r="W70" i="1"/>
  <c r="W71" i="1"/>
  <c r="W72" i="1"/>
  <c r="W74" i="1"/>
  <c r="W75" i="1"/>
  <c r="W9" i="1"/>
</calcChain>
</file>

<file path=xl/sharedStrings.xml><?xml version="1.0" encoding="utf-8"?>
<sst xmlns="http://schemas.openxmlformats.org/spreadsheetml/2006/main" count="808" uniqueCount="94">
  <si>
    <t>Número</t>
  </si>
  <si>
    <t>Matrícula</t>
  </si>
  <si>
    <t>Nome</t>
  </si>
  <si>
    <t>Faltas/Total</t>
  </si>
  <si>
    <t xml:space="preserve">                                  Aulas - Presença (.) - Faltas (F)</t>
  </si>
  <si>
    <t>P1</t>
  </si>
  <si>
    <t>P2</t>
  </si>
  <si>
    <t>PF</t>
  </si>
  <si>
    <t>Nota Final</t>
  </si>
  <si>
    <t>Situação</t>
  </si>
  <si>
    <t>.</t>
  </si>
  <si>
    <t>A notas na planilha consideram a média final caso o trabalho (18/07) seja apresentado com louvor. Portanto, serve para que tenham ideia da nota, caso o trabalho esteja bom.</t>
  </si>
  <si>
    <t>Os alunos com média menor que 3,0 não poderão fazer PF; estão reprovados (lembrar que a regra da faculdade para a PF é nota maior ou igual a 4,0)</t>
  </si>
  <si>
    <t xml:space="preserve">Os alunos com média maior ou igual a três e menor que sete podem fazer a prova final. </t>
  </si>
  <si>
    <t>Trata-se de uma planilha preliminar, pois alguns grupos ainda não apresentaram o trabalho; o farão  na terça, 18/07.</t>
  </si>
  <si>
    <t>NF</t>
  </si>
  <si>
    <t>PS</t>
  </si>
  <si>
    <t>Caio Augusto Anastacio Correa</t>
  </si>
  <si>
    <t>Patrick Augusto Ramos Gimenez</t>
  </si>
  <si>
    <t>Pedro Henrique Vicentini Albuquerque Pinho</t>
  </si>
  <si>
    <t>Ricardo Jorge Maffeis</t>
  </si>
  <si>
    <t>OBSERVAÇÕES</t>
  </si>
  <si>
    <t>Vejam as observações abaixo</t>
  </si>
  <si>
    <t>Allan Carvalho Loureiro dos Santos Nunes</t>
  </si>
  <si>
    <t>Ana Carolina de Souza Ferreira Couto</t>
  </si>
  <si>
    <t>Andre Francisconi Ferreira Gomes</t>
  </si>
  <si>
    <t>Andre Guilhermy Bento da Silva</t>
  </si>
  <si>
    <t>Arthur Rabello de Freitas</t>
  </si>
  <si>
    <t>Augusto Vicente Peixoto Lopes</t>
  </si>
  <si>
    <t>Beatriz Trajano da Silva</t>
  </si>
  <si>
    <t>Bruno de Novaes Tavares</t>
  </si>
  <si>
    <t>Caio Henrique Bennett de Oliveira</t>
  </si>
  <si>
    <t>Carolina Goulart Monteiro</t>
  </si>
  <si>
    <t>Danilo Farias da Rocha Franca</t>
  </si>
  <si>
    <t>David de Castro Aleixo</t>
  </si>
  <si>
    <t>Dayane Martins Correa</t>
  </si>
  <si>
    <t>Douglas Felix Lima da Silva</t>
  </si>
  <si>
    <t>Felipe Alves Schueng</t>
  </si>
  <si>
    <t>Filipi de Oliveira Lanes</t>
  </si>
  <si>
    <t>Francisca Jessica Galeno Medeiros</t>
  </si>
  <si>
    <t>Gabriel Rodrigues Gomes</t>
  </si>
  <si>
    <t>Gabriel Wladimyr Teixeira Barbosa</t>
  </si>
  <si>
    <t>Giulliano Gabriel de Almeida da Silva</t>
  </si>
  <si>
    <t>Guilherme Daniel Franklin de Carvalho</t>
  </si>
  <si>
    <t>Guilherme de Oliveira Martin</t>
  </si>
  <si>
    <t>Hugo da Silva Oliveira</t>
  </si>
  <si>
    <t>Hugo Vasconcellos dos Prazeres</t>
  </si>
  <si>
    <t>Isaque Pereira Monteiro</t>
  </si>
  <si>
    <t>Iury Lopes de Oliveira</t>
  </si>
  <si>
    <t>Joao Gabriel Vergetti Carrilho</t>
  </si>
  <si>
    <t>Joao Marcelo Freire Goncalves</t>
  </si>
  <si>
    <t>Joao Victor Lemos de Oliveira</t>
  </si>
  <si>
    <t>Kamylla Dantas Pimenta</t>
  </si>
  <si>
    <t>Katharine Pina Morais Dias</t>
  </si>
  <si>
    <t>Leonardo Barriga Rocha</t>
  </si>
  <si>
    <t>Louise Carneiro dos Santos</t>
  </si>
  <si>
    <t>Luan de Oliveira Silva</t>
  </si>
  <si>
    <t>Luca Oliveira Lopes</t>
  </si>
  <si>
    <t>Lucas Soares de Andrade</t>
  </si>
  <si>
    <t>Luiz Carlos Barreto Mendonca Neto</t>
  </si>
  <si>
    <t>Luiz Carlos Pires Ribeiro Junior</t>
  </si>
  <si>
    <t>Marcio Costa da Silva</t>
  </si>
  <si>
    <t>Marco Tulio Figueroa Alves</t>
  </si>
  <si>
    <t>Marcos Antonio Araujo da Costa</t>
  </si>
  <si>
    <t>Marcos Vinicius Carvalho da Silva</t>
  </si>
  <si>
    <t>Maria Alice de Paula Oliveira</t>
  </si>
  <si>
    <t>Maria Eduarda Pina Correia de Oliveira</t>
  </si>
  <si>
    <t>Mateus Munaro de Albuquerque</t>
  </si>
  <si>
    <t>Matheus Henrique Medeiros de Oliveira</t>
  </si>
  <si>
    <t>Mayara Coutinho Cardozo</t>
  </si>
  <si>
    <t>Nathan da Silva Morim</t>
  </si>
  <si>
    <t>Pedro Antonio Olinto Junior</t>
  </si>
  <si>
    <t>Rafael Alves Maynente Antunes</t>
  </si>
  <si>
    <t>Rafael Basilio Lourenco</t>
  </si>
  <si>
    <t>Ramon Vital Rios</t>
  </si>
  <si>
    <t>Raquel Monteiro Cavalcante</t>
  </si>
  <si>
    <t>Renan Luiz Costinha Martins</t>
  </si>
  <si>
    <t>Renan Pereira Rodrigues</t>
  </si>
  <si>
    <t>Samara Vieira de Brito Lira</t>
  </si>
  <si>
    <t>Thales Silva Maia</t>
  </si>
  <si>
    <t>Thiago de Alvarenga Paes Balaciano</t>
  </si>
  <si>
    <t>Thiago Silva Kohn Tobianah</t>
  </si>
  <si>
    <t>Vicente Corpas Martins Greenhalgh</t>
  </si>
  <si>
    <t>Victor Abner Teixeira dos Santos</t>
  </si>
  <si>
    <t>Victor Figueiredo Lourenco</t>
  </si>
  <si>
    <t>Vitória Louback Ferreira</t>
  </si>
  <si>
    <t>Williame Daniel Gonçalves</t>
  </si>
  <si>
    <t>Yasmin Meliga de Vasconcellos</t>
  </si>
  <si>
    <t>1) Apenas os alunos com nota maior que 4,0 e menor que 7,0 podem fazer a prova final.</t>
  </si>
  <si>
    <t>2) Os alunos que estavam com nota maior ou igual a 6,5 e inferior a 7,0 tiveram suas notas ajustadas para 7,0.</t>
  </si>
  <si>
    <t>3) O cálculo nota foi realizado da seguinte forma: Maior Nota x 0,7 + Menor Nota x 0,3.</t>
  </si>
  <si>
    <t>RN (Fez a PF)</t>
  </si>
  <si>
    <t>AP</t>
  </si>
  <si>
    <t>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</si>
</sst>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IDFont+F1"/>
    </font>
    <font>
      <sz val="11"/>
      <name val="Calibri"/>
      <family val="2"/>
      <charset val="1"/>
    </font>
    <font>
      <sz val="11"/>
      <color theme="0"/>
      <name val="Calibri"/>
      <family val="2"/>
    </font>
    <font>
      <b/>
      <sz val="14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BFBFBF"/>
        <bgColor rgb="FF9DC3E6"/>
      </patternFill>
    </fill>
    <fill>
      <patternFill patternType="solid">
        <fgColor rgb="FFDAE3F3"/>
        <bgColor rgb="FFCCFFFF"/>
      </patternFill>
    </fill>
    <fill>
      <patternFill patternType="solid">
        <fgColor rgb="FFFFE699"/>
        <bgColor rgb="FFFFF2CC"/>
      </patternFill>
    </fill>
    <fill>
      <patternFill patternType="solid">
        <fgColor rgb="FF9DC3E6"/>
        <bgColor rgb="FFBFBFBF"/>
      </patternFill>
    </fill>
    <fill>
      <patternFill patternType="solid">
        <fgColor rgb="FFA9D18E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FFF2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8" borderId="0" xfId="0" applyFill="1"/>
    <xf numFmtId="0" fontId="1" fillId="5" borderId="2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2" borderId="0" xfId="0" applyFont="1" applyFill="1"/>
    <xf numFmtId="0" fontId="6" fillId="9" borderId="0" xfId="0" applyFont="1" applyFill="1"/>
    <xf numFmtId="0" fontId="6" fillId="10" borderId="0" xfId="0" applyFont="1" applyFill="1"/>
    <xf numFmtId="0" fontId="7" fillId="10" borderId="0" xfId="0" applyFont="1" applyFill="1"/>
    <xf numFmtId="0" fontId="4" fillId="0" borderId="6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0" fontId="0" fillId="0" borderId="6" xfId="0" applyBorder="1"/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5" fillId="0" borderId="36" xfId="0" applyNumberFormat="1" applyFont="1" applyBorder="1" applyAlignment="1">
      <alignment horizontal="center"/>
    </xf>
    <xf numFmtId="0" fontId="0" fillId="0" borderId="15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11" borderId="38" xfId="0" applyFont="1" applyFill="1" applyBorder="1" applyAlignment="1">
      <alignment horizontal="center" vertical="center" wrapText="1"/>
    </xf>
    <xf numFmtId="1" fontId="0" fillId="11" borderId="38" xfId="0" applyNumberFormat="1" applyFill="1" applyBorder="1" applyAlignment="1">
      <alignment horizontal="center"/>
    </xf>
    <xf numFmtId="0" fontId="0" fillId="11" borderId="38" xfId="0" applyFill="1" applyBorder="1"/>
    <xf numFmtId="0" fontId="0" fillId="11" borderId="39" xfId="0" applyFill="1" applyBorder="1" applyAlignment="1">
      <alignment horizontal="center"/>
    </xf>
    <xf numFmtId="0" fontId="0" fillId="11" borderId="29" xfId="0" applyFill="1" applyBorder="1"/>
    <xf numFmtId="2" fontId="0" fillId="11" borderId="38" xfId="0" applyNumberFormat="1" applyFill="1" applyBorder="1" applyAlignment="1">
      <alignment horizontal="center"/>
    </xf>
    <xf numFmtId="0" fontId="0" fillId="11" borderId="43" xfId="0" applyFill="1" applyBorder="1"/>
    <xf numFmtId="0" fontId="4" fillId="11" borderId="14" xfId="0" applyFont="1" applyFill="1" applyBorder="1" applyAlignment="1">
      <alignment horizontal="center" vertical="center" wrapText="1"/>
    </xf>
    <xf numFmtId="1" fontId="0" fillId="11" borderId="14" xfId="0" applyNumberFormat="1" applyFill="1" applyBorder="1" applyAlignment="1">
      <alignment horizontal="center"/>
    </xf>
    <xf numFmtId="0" fontId="0" fillId="11" borderId="14" xfId="0" applyFill="1" applyBorder="1"/>
    <xf numFmtId="0" fontId="0" fillId="11" borderId="27" xfId="0" applyFill="1" applyBorder="1" applyAlignment="1">
      <alignment horizontal="center"/>
    </xf>
    <xf numFmtId="0" fontId="0" fillId="11" borderId="0" xfId="0" applyFill="1"/>
    <xf numFmtId="2" fontId="5" fillId="11" borderId="36" xfId="0" applyNumberFormat="1" applyFont="1" applyFill="1" applyBorder="1" applyAlignment="1">
      <alignment horizontal="center"/>
    </xf>
    <xf numFmtId="2" fontId="0" fillId="11" borderId="14" xfId="0" applyNumberFormat="1" applyFill="1" applyBorder="1" applyAlignment="1">
      <alignment horizontal="center"/>
    </xf>
    <xf numFmtId="0" fontId="0" fillId="11" borderId="15" xfId="0" applyFill="1" applyBorder="1"/>
    <xf numFmtId="0" fontId="0" fillId="11" borderId="14" xfId="0" applyFill="1" applyBorder="1" applyAlignment="1">
      <alignment horizontal="center"/>
    </xf>
    <xf numFmtId="164" fontId="0" fillId="11" borderId="21" xfId="0" applyNumberFormat="1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2" fontId="5" fillId="11" borderId="22" xfId="0" applyNumberFormat="1" applyFont="1" applyFill="1" applyBorder="1" applyAlignment="1">
      <alignment horizontal="center"/>
    </xf>
    <xf numFmtId="2" fontId="5" fillId="11" borderId="23" xfId="0" applyNumberFormat="1" applyFont="1" applyFill="1" applyBorder="1" applyAlignment="1">
      <alignment horizontal="center"/>
    </xf>
    <xf numFmtId="2" fontId="0" fillId="11" borderId="0" xfId="0" applyNumberFormat="1" applyFill="1" applyAlignment="1">
      <alignment horizontal="center"/>
    </xf>
    <xf numFmtId="2" fontId="2" fillId="11" borderId="14" xfId="0" applyNumberFormat="1" applyFont="1" applyFill="1" applyBorder="1" applyAlignment="1">
      <alignment horizontal="center"/>
    </xf>
    <xf numFmtId="0" fontId="4" fillId="11" borderId="27" xfId="0" applyFont="1" applyFill="1" applyBorder="1" applyAlignment="1">
      <alignment horizontal="center" vertical="center" wrapText="1"/>
    </xf>
    <xf numFmtId="164" fontId="0" fillId="11" borderId="14" xfId="0" applyNumberFormat="1" applyFill="1" applyBorder="1" applyAlignment="1">
      <alignment horizontal="center"/>
    </xf>
    <xf numFmtId="2" fontId="5" fillId="11" borderId="15" xfId="0" applyNumberFormat="1" applyFont="1" applyFill="1" applyBorder="1" applyAlignment="1">
      <alignment horizontal="center"/>
    </xf>
    <xf numFmtId="2" fontId="0" fillId="11" borderId="17" xfId="0" applyNumberFormat="1" applyFill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11" borderId="0" xfId="0" applyNumberFormat="1" applyFont="1" applyFill="1" applyAlignment="1">
      <alignment horizontal="center"/>
    </xf>
    <xf numFmtId="2" fontId="5" fillId="11" borderId="16" xfId="0" applyNumberFormat="1" applyFont="1" applyFill="1" applyBorder="1" applyAlignment="1">
      <alignment horizontal="center"/>
    </xf>
    <xf numFmtId="2" fontId="5" fillId="11" borderId="17" xfId="0" applyNumberFormat="1" applyFont="1" applyFill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11" borderId="19" xfId="0" applyNumberFormat="1" applyFont="1" applyFill="1" applyBorder="1" applyAlignment="1">
      <alignment horizontal="center"/>
    </xf>
    <xf numFmtId="2" fontId="5" fillId="11" borderId="40" xfId="0" applyNumberFormat="1" applyFont="1" applyFill="1" applyBorder="1" applyAlignment="1">
      <alignment horizontal="center"/>
    </xf>
    <xf numFmtId="2" fontId="5" fillId="11" borderId="41" xfId="0" applyNumberFormat="1" applyFont="1" applyFill="1" applyBorder="1" applyAlignment="1">
      <alignment horizontal="center"/>
    </xf>
    <xf numFmtId="2" fontId="5" fillId="11" borderId="42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2" fontId="2" fillId="12" borderId="0" xfId="0" applyNumberFormat="1" applyFont="1" applyFill="1" applyAlignment="1">
      <alignment horizontal="center"/>
    </xf>
    <xf numFmtId="2" fontId="2" fillId="11" borderId="38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11" borderId="24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0" fontId="3" fillId="11" borderId="4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E6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25</xdr:col>
      <xdr:colOff>662940</xdr:colOff>
      <xdr:row>5</xdr:row>
      <xdr:rowOff>121920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0C2AA2-FB58-4E07-3114-8F9D73396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0584180" cy="10363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93"/>
  <sheetViews>
    <sheetView tabSelected="1" zoomScaleNormal="100" workbookViewId="0">
      <selection activeCell="Z1" sqref="Z1"/>
    </sheetView>
  </sheetViews>
  <sheetFormatPr defaultColWidth="8.6640625" defaultRowHeight="14.4"/>
  <cols>
    <col min="2" max="2" width="15.5546875" customWidth="1"/>
    <col min="3" max="3" width="39" customWidth="1"/>
    <col min="4" max="4" width="12.109375" customWidth="1"/>
    <col min="5" max="5" width="3.6640625" customWidth="1"/>
    <col min="6" max="19" width="3.6640625" hidden="1" customWidth="1"/>
    <col min="20" max="23" width="10.77734375" customWidth="1"/>
    <col min="24" max="24" width="12.109375" customWidth="1"/>
    <col min="25" max="26" width="10.77734375" customWidth="1"/>
  </cols>
  <sheetData>
    <row r="1" spans="1:58"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18.600000000000001" thickBot="1">
      <c r="A7" s="17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15" thickBot="1">
      <c r="A8" s="2" t="s">
        <v>0</v>
      </c>
      <c r="B8" s="2" t="s">
        <v>1</v>
      </c>
      <c r="C8" s="3" t="s">
        <v>2</v>
      </c>
      <c r="D8" s="4" t="s">
        <v>3</v>
      </c>
      <c r="E8" s="13" t="s">
        <v>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5</v>
      </c>
      <c r="U8" s="7" t="s">
        <v>6</v>
      </c>
      <c r="V8" s="10" t="s">
        <v>16</v>
      </c>
      <c r="W8" s="12" t="s">
        <v>15</v>
      </c>
      <c r="X8" s="10" t="s">
        <v>7</v>
      </c>
      <c r="Y8" s="8" t="s">
        <v>8</v>
      </c>
      <c r="Z8" s="11" t="s">
        <v>9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ht="15" customHeight="1">
      <c r="A9" s="18">
        <v>1</v>
      </c>
      <c r="B9" s="19">
        <v>202120294211</v>
      </c>
      <c r="C9" s="20" t="s">
        <v>23</v>
      </c>
      <c r="D9" s="21"/>
      <c r="E9" s="22" t="s">
        <v>10</v>
      </c>
      <c r="F9" s="23" t="s">
        <v>10</v>
      </c>
      <c r="G9" s="24" t="s">
        <v>10</v>
      </c>
      <c r="H9" s="25" t="s">
        <v>10</v>
      </c>
      <c r="I9" s="24" t="s">
        <v>10</v>
      </c>
      <c r="J9" s="25" t="s">
        <v>10</v>
      </c>
      <c r="K9" s="24" t="s">
        <v>10</v>
      </c>
      <c r="L9" s="25" t="s">
        <v>10</v>
      </c>
      <c r="M9" s="24" t="s">
        <v>10</v>
      </c>
      <c r="N9" s="26" t="s">
        <v>10</v>
      </c>
      <c r="O9" s="25" t="s">
        <v>10</v>
      </c>
      <c r="P9" s="24" t="s">
        <v>10</v>
      </c>
      <c r="Q9" s="25" t="s">
        <v>10</v>
      </c>
      <c r="R9" s="24" t="s">
        <v>10</v>
      </c>
      <c r="S9" s="27" t="s">
        <v>10</v>
      </c>
      <c r="T9" s="28">
        <v>3.5</v>
      </c>
      <c r="U9" s="29">
        <v>8.5</v>
      </c>
      <c r="V9" s="103"/>
      <c r="W9" s="31">
        <f>T9*0.3+U9*0.7</f>
        <v>6.9999999999999991</v>
      </c>
      <c r="X9" s="30"/>
      <c r="Y9" s="32">
        <f>W9</f>
        <v>6.9999999999999991</v>
      </c>
      <c r="Z9" s="117" t="s">
        <v>92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ht="15" customHeight="1">
      <c r="A10" s="33">
        <v>2</v>
      </c>
      <c r="B10" s="34">
        <v>202120296111</v>
      </c>
      <c r="C10" s="35" t="s">
        <v>24</v>
      </c>
      <c r="D10" s="36"/>
      <c r="E10" s="37" t="s">
        <v>10</v>
      </c>
      <c r="F10" s="38" t="s">
        <v>10</v>
      </c>
      <c r="G10" s="39" t="s">
        <v>10</v>
      </c>
      <c r="H10" s="40" t="s">
        <v>10</v>
      </c>
      <c r="I10" s="39" t="s">
        <v>10</v>
      </c>
      <c r="J10" s="40" t="s">
        <v>10</v>
      </c>
      <c r="K10" s="39" t="s">
        <v>10</v>
      </c>
      <c r="L10" s="40" t="s">
        <v>10</v>
      </c>
      <c r="M10" s="39" t="s">
        <v>10</v>
      </c>
      <c r="N10" s="41" t="s">
        <v>10</v>
      </c>
      <c r="O10" s="40" t="s">
        <v>10</v>
      </c>
      <c r="P10" s="39" t="s">
        <v>10</v>
      </c>
      <c r="Q10" s="40" t="s">
        <v>10</v>
      </c>
      <c r="R10" s="39" t="s">
        <v>10</v>
      </c>
      <c r="S10" s="42" t="s">
        <v>10</v>
      </c>
      <c r="T10" s="43">
        <v>2</v>
      </c>
      <c r="U10" s="44">
        <v>3</v>
      </c>
      <c r="V10" s="104"/>
      <c r="W10" s="46">
        <f t="shared" ref="W10:W72" si="0">T10*0.3+U10*0.7</f>
        <v>2.6999999999999997</v>
      </c>
      <c r="X10" s="45"/>
      <c r="Y10" s="47">
        <f t="shared" ref="Y10:Y73" si="1">W10</f>
        <v>2.6999999999999997</v>
      </c>
      <c r="Z10" s="118" t="s">
        <v>93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15" customHeight="1">
      <c r="A11" s="33">
        <v>3</v>
      </c>
      <c r="B11" s="34">
        <v>201920648111</v>
      </c>
      <c r="C11" s="35" t="s">
        <v>25</v>
      </c>
      <c r="D11" s="48"/>
      <c r="E11" s="37" t="s">
        <v>10</v>
      </c>
      <c r="F11" s="38" t="s">
        <v>10</v>
      </c>
      <c r="G11" s="39" t="s">
        <v>10</v>
      </c>
      <c r="H11" s="40" t="s">
        <v>10</v>
      </c>
      <c r="I11" s="39" t="s">
        <v>10</v>
      </c>
      <c r="J11" s="40" t="s">
        <v>10</v>
      </c>
      <c r="K11" s="39" t="s">
        <v>10</v>
      </c>
      <c r="L11" s="40" t="s">
        <v>10</v>
      </c>
      <c r="M11" s="39" t="s">
        <v>10</v>
      </c>
      <c r="N11" s="41" t="s">
        <v>10</v>
      </c>
      <c r="O11" s="40" t="s">
        <v>10</v>
      </c>
      <c r="P11" s="39" t="s">
        <v>10</v>
      </c>
      <c r="Q11" s="40" t="s">
        <v>10</v>
      </c>
      <c r="R11" s="39" t="s">
        <v>10</v>
      </c>
      <c r="S11" s="42" t="s">
        <v>10</v>
      </c>
      <c r="T11" s="54">
        <v>0</v>
      </c>
      <c r="U11" s="55">
        <v>1</v>
      </c>
      <c r="V11" s="105"/>
      <c r="W11" s="46">
        <f t="shared" si="0"/>
        <v>0.7</v>
      </c>
      <c r="X11" s="71"/>
      <c r="Y11" s="47">
        <f t="shared" si="1"/>
        <v>0.7</v>
      </c>
      <c r="Z11" s="58" t="s">
        <v>93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ht="15" customHeight="1">
      <c r="A12" s="33">
        <v>4</v>
      </c>
      <c r="B12" s="34">
        <v>201920604011</v>
      </c>
      <c r="C12" s="35" t="s">
        <v>26</v>
      </c>
      <c r="D12" s="36"/>
      <c r="E12" s="49" t="s">
        <v>10</v>
      </c>
      <c r="F12" s="50" t="s">
        <v>10</v>
      </c>
      <c r="G12" s="72" t="s">
        <v>10</v>
      </c>
      <c r="H12" s="51" t="s">
        <v>10</v>
      </c>
      <c r="I12" s="72" t="s">
        <v>10</v>
      </c>
      <c r="J12" s="51" t="s">
        <v>10</v>
      </c>
      <c r="K12" s="72" t="s">
        <v>10</v>
      </c>
      <c r="L12" s="51" t="s">
        <v>10</v>
      </c>
      <c r="M12" s="72" t="s">
        <v>10</v>
      </c>
      <c r="N12" s="52" t="s">
        <v>10</v>
      </c>
      <c r="O12" s="51" t="s">
        <v>10</v>
      </c>
      <c r="P12" s="72" t="s">
        <v>10</v>
      </c>
      <c r="Q12" s="51" t="s">
        <v>10</v>
      </c>
      <c r="R12" s="72" t="s">
        <v>10</v>
      </c>
      <c r="S12" s="53" t="s">
        <v>10</v>
      </c>
      <c r="T12" s="43">
        <v>0</v>
      </c>
      <c r="U12" s="44">
        <v>3.5</v>
      </c>
      <c r="V12" s="104"/>
      <c r="W12" s="46">
        <f t="shared" si="0"/>
        <v>2.4499999999999997</v>
      </c>
      <c r="X12" s="45"/>
      <c r="Y12" s="47">
        <f t="shared" si="1"/>
        <v>2.4499999999999997</v>
      </c>
      <c r="Z12" s="118" t="s">
        <v>93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ht="15" customHeight="1">
      <c r="A13" s="80">
        <v>5</v>
      </c>
      <c r="B13" s="81">
        <v>201720533911</v>
      </c>
      <c r="C13" s="82" t="s">
        <v>27</v>
      </c>
      <c r="D13" s="89"/>
      <c r="E13" s="88" t="s">
        <v>10</v>
      </c>
      <c r="F13" s="90" t="s">
        <v>10</v>
      </c>
      <c r="G13" s="91" t="s">
        <v>10</v>
      </c>
      <c r="H13" s="92" t="s">
        <v>10</v>
      </c>
      <c r="I13" s="91" t="s">
        <v>10</v>
      </c>
      <c r="J13" s="92" t="s">
        <v>10</v>
      </c>
      <c r="K13" s="91" t="s">
        <v>10</v>
      </c>
      <c r="L13" s="92" t="s">
        <v>10</v>
      </c>
      <c r="M13" s="91" t="s">
        <v>10</v>
      </c>
      <c r="N13" s="93" t="s">
        <v>10</v>
      </c>
      <c r="O13" s="92" t="s">
        <v>10</v>
      </c>
      <c r="P13" s="91" t="s">
        <v>10</v>
      </c>
      <c r="Q13" s="92" t="s">
        <v>10</v>
      </c>
      <c r="R13" s="91" t="s">
        <v>10</v>
      </c>
      <c r="S13" s="94" t="s">
        <v>10</v>
      </c>
      <c r="T13" s="95"/>
      <c r="U13" s="96"/>
      <c r="V13" s="106"/>
      <c r="W13" s="86"/>
      <c r="X13" s="97"/>
      <c r="Y13" s="98"/>
      <c r="Z13" s="119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5" customHeight="1">
      <c r="A14" s="33">
        <v>6</v>
      </c>
      <c r="B14" s="56">
        <v>201820319511</v>
      </c>
      <c r="C14" s="35" t="s">
        <v>28</v>
      </c>
      <c r="D14" s="36"/>
      <c r="E14" s="37" t="s">
        <v>10</v>
      </c>
      <c r="F14" s="38" t="s">
        <v>10</v>
      </c>
      <c r="G14" s="39" t="s">
        <v>10</v>
      </c>
      <c r="H14" s="40" t="s">
        <v>10</v>
      </c>
      <c r="I14" s="39" t="s">
        <v>10</v>
      </c>
      <c r="J14" s="40" t="s">
        <v>10</v>
      </c>
      <c r="K14" s="39" t="s">
        <v>10</v>
      </c>
      <c r="L14" s="40" t="s">
        <v>10</v>
      </c>
      <c r="M14" s="39" t="s">
        <v>10</v>
      </c>
      <c r="N14" s="41" t="s">
        <v>10</v>
      </c>
      <c r="O14" s="40" t="s">
        <v>10</v>
      </c>
      <c r="P14" s="39" t="s">
        <v>10</v>
      </c>
      <c r="Q14" s="40" t="s">
        <v>10</v>
      </c>
      <c r="R14" s="39" t="s">
        <v>10</v>
      </c>
      <c r="S14" s="42" t="s">
        <v>10</v>
      </c>
      <c r="T14" s="43">
        <v>2</v>
      </c>
      <c r="U14" s="44">
        <v>1</v>
      </c>
      <c r="V14" s="104"/>
      <c r="W14" s="46">
        <f>U14*0.3+T14*0.7</f>
        <v>1.7</v>
      </c>
      <c r="X14" s="45"/>
      <c r="Y14" s="47">
        <f t="shared" si="1"/>
        <v>1.7</v>
      </c>
      <c r="Z14" s="118" t="s">
        <v>93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5" customHeight="1">
      <c r="A15" s="33">
        <v>7</v>
      </c>
      <c r="B15" s="34">
        <v>201620413511</v>
      </c>
      <c r="C15" s="35" t="s">
        <v>29</v>
      </c>
      <c r="D15" s="48"/>
      <c r="E15" s="37" t="s">
        <v>10</v>
      </c>
      <c r="F15" s="38" t="s">
        <v>10</v>
      </c>
      <c r="G15" s="39" t="s">
        <v>10</v>
      </c>
      <c r="H15" s="40" t="s">
        <v>10</v>
      </c>
      <c r="I15" s="39" t="s">
        <v>10</v>
      </c>
      <c r="J15" s="40" t="s">
        <v>10</v>
      </c>
      <c r="K15" s="39" t="s">
        <v>10</v>
      </c>
      <c r="L15" s="40" t="s">
        <v>10</v>
      </c>
      <c r="M15" s="39" t="s">
        <v>10</v>
      </c>
      <c r="N15" s="41" t="s">
        <v>10</v>
      </c>
      <c r="O15" s="40" t="s">
        <v>10</v>
      </c>
      <c r="P15" s="39" t="s">
        <v>10</v>
      </c>
      <c r="Q15" s="40" t="s">
        <v>10</v>
      </c>
      <c r="R15" s="39" t="s">
        <v>10</v>
      </c>
      <c r="S15" s="42" t="s">
        <v>10</v>
      </c>
      <c r="T15" s="54"/>
      <c r="U15" s="55">
        <v>1.5</v>
      </c>
      <c r="V15" s="105">
        <v>1</v>
      </c>
      <c r="W15" s="46">
        <f>V15*0.3+U15*0.7</f>
        <v>1.3499999999999999</v>
      </c>
      <c r="X15" s="71"/>
      <c r="Y15" s="47">
        <f t="shared" si="1"/>
        <v>1.3499999999999999</v>
      </c>
      <c r="Z15" s="58" t="s">
        <v>93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t="15" customHeight="1">
      <c r="A16" s="33">
        <v>8</v>
      </c>
      <c r="B16" s="34">
        <v>201820317311</v>
      </c>
      <c r="C16" s="35" t="s">
        <v>30</v>
      </c>
      <c r="D16" s="36"/>
      <c r="E16" s="37" t="s">
        <v>10</v>
      </c>
      <c r="F16" s="38" t="s">
        <v>10</v>
      </c>
      <c r="G16" s="39" t="s">
        <v>10</v>
      </c>
      <c r="H16" s="40" t="s">
        <v>10</v>
      </c>
      <c r="I16" s="39" t="s">
        <v>10</v>
      </c>
      <c r="J16" s="40" t="s">
        <v>10</v>
      </c>
      <c r="K16" s="39" t="s">
        <v>10</v>
      </c>
      <c r="L16" s="40" t="s">
        <v>10</v>
      </c>
      <c r="M16" s="39" t="s">
        <v>10</v>
      </c>
      <c r="N16" s="41" t="s">
        <v>10</v>
      </c>
      <c r="O16" s="40" t="s">
        <v>10</v>
      </c>
      <c r="P16" s="39" t="s">
        <v>10</v>
      </c>
      <c r="Q16" s="40" t="s">
        <v>10</v>
      </c>
      <c r="R16" s="39" t="s">
        <v>10</v>
      </c>
      <c r="S16" s="42" t="s">
        <v>10</v>
      </c>
      <c r="T16" s="43">
        <v>2.35</v>
      </c>
      <c r="U16" s="44"/>
      <c r="V16" s="104">
        <v>9</v>
      </c>
      <c r="W16" s="46">
        <f>T16*0.3+V16*0.7</f>
        <v>7.0049999999999999</v>
      </c>
      <c r="X16" s="45"/>
      <c r="Y16" s="47">
        <f t="shared" si="1"/>
        <v>7.0049999999999999</v>
      </c>
      <c r="Z16" s="118" t="s">
        <v>92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15" customHeight="1">
      <c r="A17" s="99">
        <v>9</v>
      </c>
      <c r="B17" s="81">
        <v>202020432911</v>
      </c>
      <c r="C17" s="82" t="s">
        <v>17</v>
      </c>
      <c r="D17" s="89"/>
      <c r="E17" s="88" t="s">
        <v>10</v>
      </c>
      <c r="F17" s="90" t="s">
        <v>10</v>
      </c>
      <c r="G17" s="91" t="s">
        <v>10</v>
      </c>
      <c r="H17" s="92" t="s">
        <v>10</v>
      </c>
      <c r="I17" s="91" t="s">
        <v>10</v>
      </c>
      <c r="J17" s="92" t="s">
        <v>10</v>
      </c>
      <c r="K17" s="91" t="s">
        <v>10</v>
      </c>
      <c r="L17" s="92" t="s">
        <v>10</v>
      </c>
      <c r="M17" s="91" t="s">
        <v>10</v>
      </c>
      <c r="N17" s="93" t="s">
        <v>10</v>
      </c>
      <c r="O17" s="92" t="s">
        <v>10</v>
      </c>
      <c r="P17" s="91" t="s">
        <v>10</v>
      </c>
      <c r="Q17" s="92" t="s">
        <v>10</v>
      </c>
      <c r="R17" s="91" t="s">
        <v>10</v>
      </c>
      <c r="S17" s="94" t="s">
        <v>10</v>
      </c>
      <c r="T17" s="95"/>
      <c r="U17" s="96"/>
      <c r="V17" s="106"/>
      <c r="W17" s="86"/>
      <c r="X17" s="97"/>
      <c r="Y17" s="98"/>
      <c r="Z17" s="119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5" customHeight="1">
      <c r="A18" s="33">
        <v>10</v>
      </c>
      <c r="B18" s="34">
        <v>202120296911</v>
      </c>
      <c r="C18" s="35" t="s">
        <v>31</v>
      </c>
      <c r="D18" s="36"/>
      <c r="E18" s="49" t="s">
        <v>10</v>
      </c>
      <c r="F18" s="50" t="s">
        <v>10</v>
      </c>
      <c r="G18" s="72" t="s">
        <v>10</v>
      </c>
      <c r="H18" s="51" t="s">
        <v>10</v>
      </c>
      <c r="I18" s="72" t="s">
        <v>10</v>
      </c>
      <c r="J18" s="51" t="s">
        <v>10</v>
      </c>
      <c r="K18" s="72" t="s">
        <v>10</v>
      </c>
      <c r="L18" s="51" t="s">
        <v>10</v>
      </c>
      <c r="M18" s="72" t="s">
        <v>10</v>
      </c>
      <c r="N18" s="52" t="s">
        <v>10</v>
      </c>
      <c r="O18" s="51" t="s">
        <v>10</v>
      </c>
      <c r="P18" s="72" t="s">
        <v>10</v>
      </c>
      <c r="Q18" s="51" t="s">
        <v>10</v>
      </c>
      <c r="R18" s="72" t="s">
        <v>10</v>
      </c>
      <c r="S18" s="53" t="s">
        <v>10</v>
      </c>
      <c r="T18" s="43">
        <v>5.82</v>
      </c>
      <c r="U18" s="44">
        <v>7.5</v>
      </c>
      <c r="V18" s="104"/>
      <c r="W18" s="46">
        <f t="shared" si="0"/>
        <v>6.9960000000000004</v>
      </c>
      <c r="X18" s="45"/>
      <c r="Y18" s="47">
        <f t="shared" si="1"/>
        <v>6.9960000000000004</v>
      </c>
      <c r="Z18" s="118" t="s">
        <v>92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15" customHeight="1">
      <c r="A19" s="80">
        <v>11</v>
      </c>
      <c r="B19" s="81">
        <v>201620410311</v>
      </c>
      <c r="C19" s="82" t="s">
        <v>32</v>
      </c>
      <c r="D19" s="89"/>
      <c r="E19" s="88" t="s">
        <v>10</v>
      </c>
      <c r="F19" s="90" t="s">
        <v>10</v>
      </c>
      <c r="G19" s="91" t="s">
        <v>10</v>
      </c>
      <c r="H19" s="92" t="s">
        <v>10</v>
      </c>
      <c r="I19" s="91" t="s">
        <v>10</v>
      </c>
      <c r="J19" s="92" t="s">
        <v>10</v>
      </c>
      <c r="K19" s="91" t="s">
        <v>10</v>
      </c>
      <c r="L19" s="92" t="s">
        <v>10</v>
      </c>
      <c r="M19" s="91" t="s">
        <v>10</v>
      </c>
      <c r="N19" s="93" t="s">
        <v>10</v>
      </c>
      <c r="O19" s="92" t="s">
        <v>10</v>
      </c>
      <c r="P19" s="91" t="s">
        <v>10</v>
      </c>
      <c r="Q19" s="92" t="s">
        <v>10</v>
      </c>
      <c r="R19" s="91" t="s">
        <v>10</v>
      </c>
      <c r="S19" s="94" t="s">
        <v>10</v>
      </c>
      <c r="T19" s="95"/>
      <c r="U19" s="96"/>
      <c r="V19" s="106"/>
      <c r="W19" s="86"/>
      <c r="X19" s="97"/>
      <c r="Y19" s="98"/>
      <c r="Z19" s="119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5" customHeight="1">
      <c r="A20" s="33">
        <v>12</v>
      </c>
      <c r="B20" s="34">
        <v>202120297811</v>
      </c>
      <c r="C20" s="35" t="s">
        <v>33</v>
      </c>
      <c r="D20" s="36"/>
      <c r="E20" s="37" t="s">
        <v>10</v>
      </c>
      <c r="F20" s="38" t="s">
        <v>10</v>
      </c>
      <c r="G20" s="39" t="s">
        <v>10</v>
      </c>
      <c r="H20" s="40" t="s">
        <v>10</v>
      </c>
      <c r="I20" s="39" t="s">
        <v>10</v>
      </c>
      <c r="J20" s="40" t="s">
        <v>10</v>
      </c>
      <c r="K20" s="39" t="s">
        <v>10</v>
      </c>
      <c r="L20" s="40" t="s">
        <v>10</v>
      </c>
      <c r="M20" s="39" t="s">
        <v>10</v>
      </c>
      <c r="N20" s="41" t="s">
        <v>10</v>
      </c>
      <c r="O20" s="40" t="s">
        <v>10</v>
      </c>
      <c r="P20" s="39" t="s">
        <v>10</v>
      </c>
      <c r="Q20" s="40" t="s">
        <v>10</v>
      </c>
      <c r="R20" s="39" t="s">
        <v>10</v>
      </c>
      <c r="S20" s="42" t="s">
        <v>10</v>
      </c>
      <c r="T20" s="43">
        <v>6</v>
      </c>
      <c r="U20" s="44">
        <v>7.5</v>
      </c>
      <c r="V20" s="104"/>
      <c r="W20" s="46">
        <f t="shared" si="0"/>
        <v>7.05</v>
      </c>
      <c r="X20" s="45"/>
      <c r="Y20" s="47">
        <f t="shared" si="1"/>
        <v>7.05</v>
      </c>
      <c r="Z20" s="118" t="s">
        <v>92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ht="15" customHeight="1">
      <c r="A21" s="33">
        <v>13</v>
      </c>
      <c r="B21" s="34">
        <v>202120298311</v>
      </c>
      <c r="C21" s="35" t="s">
        <v>34</v>
      </c>
      <c r="D21" s="48"/>
      <c r="E21" s="49" t="s">
        <v>10</v>
      </c>
      <c r="F21" s="50" t="s">
        <v>10</v>
      </c>
      <c r="G21" s="72" t="s">
        <v>10</v>
      </c>
      <c r="H21" s="51" t="s">
        <v>10</v>
      </c>
      <c r="I21" s="72" t="s">
        <v>10</v>
      </c>
      <c r="J21" s="51" t="s">
        <v>10</v>
      </c>
      <c r="K21" s="72" t="s">
        <v>10</v>
      </c>
      <c r="L21" s="51" t="s">
        <v>10</v>
      </c>
      <c r="M21" s="72" t="s">
        <v>10</v>
      </c>
      <c r="N21" s="52" t="s">
        <v>10</v>
      </c>
      <c r="O21" s="51" t="s">
        <v>10</v>
      </c>
      <c r="P21" s="72" t="s">
        <v>10</v>
      </c>
      <c r="Q21" s="51" t="s">
        <v>10</v>
      </c>
      <c r="R21" s="72" t="s">
        <v>10</v>
      </c>
      <c r="S21" s="53" t="s">
        <v>10</v>
      </c>
      <c r="T21" s="54">
        <v>2</v>
      </c>
      <c r="U21" s="55">
        <v>3.5</v>
      </c>
      <c r="V21" s="105"/>
      <c r="W21" s="46">
        <f t="shared" si="0"/>
        <v>3.05</v>
      </c>
      <c r="X21" s="71"/>
      <c r="Y21" s="47">
        <f t="shared" si="1"/>
        <v>3.05</v>
      </c>
      <c r="Z21" s="58" t="s">
        <v>93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5" customHeight="1">
      <c r="A22" s="33">
        <v>14</v>
      </c>
      <c r="B22" s="34">
        <v>202020428011</v>
      </c>
      <c r="C22" s="35" t="s">
        <v>35</v>
      </c>
      <c r="D22" s="36"/>
      <c r="E22" s="37" t="s">
        <v>10</v>
      </c>
      <c r="F22" s="38" t="s">
        <v>10</v>
      </c>
      <c r="G22" s="39" t="s">
        <v>10</v>
      </c>
      <c r="H22" s="40" t="s">
        <v>10</v>
      </c>
      <c r="I22" s="39" t="s">
        <v>10</v>
      </c>
      <c r="J22" s="40" t="s">
        <v>10</v>
      </c>
      <c r="K22" s="39" t="s">
        <v>10</v>
      </c>
      <c r="L22" s="40" t="s">
        <v>10</v>
      </c>
      <c r="M22" s="39" t="s">
        <v>10</v>
      </c>
      <c r="N22" s="41" t="s">
        <v>10</v>
      </c>
      <c r="O22" s="40" t="s">
        <v>10</v>
      </c>
      <c r="P22" s="39" t="s">
        <v>10</v>
      </c>
      <c r="Q22" s="40" t="s">
        <v>10</v>
      </c>
      <c r="R22" s="39" t="s">
        <v>10</v>
      </c>
      <c r="S22" s="42" t="s">
        <v>10</v>
      </c>
      <c r="T22" s="43">
        <v>2</v>
      </c>
      <c r="U22" s="44">
        <v>4.5</v>
      </c>
      <c r="V22" s="104"/>
      <c r="W22" s="46">
        <f t="shared" si="0"/>
        <v>3.75</v>
      </c>
      <c r="X22" s="45"/>
      <c r="Y22" s="47">
        <f t="shared" si="1"/>
        <v>3.75</v>
      </c>
      <c r="Z22" s="118" t="s">
        <v>93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15" customHeight="1">
      <c r="A23" s="33">
        <v>15</v>
      </c>
      <c r="B23" s="34">
        <v>201810017011</v>
      </c>
      <c r="C23" s="35" t="s">
        <v>36</v>
      </c>
      <c r="D23" s="48"/>
      <c r="E23" s="37" t="s">
        <v>10</v>
      </c>
      <c r="F23" s="38" t="s">
        <v>10</v>
      </c>
      <c r="G23" s="39" t="s">
        <v>10</v>
      </c>
      <c r="H23" s="40" t="s">
        <v>10</v>
      </c>
      <c r="I23" s="39" t="s">
        <v>10</v>
      </c>
      <c r="J23" s="40" t="s">
        <v>10</v>
      </c>
      <c r="K23" s="39" t="s">
        <v>10</v>
      </c>
      <c r="L23" s="40" t="s">
        <v>10</v>
      </c>
      <c r="M23" s="39" t="s">
        <v>10</v>
      </c>
      <c r="N23" s="41" t="s">
        <v>10</v>
      </c>
      <c r="O23" s="40" t="s">
        <v>10</v>
      </c>
      <c r="P23" s="39" t="s">
        <v>10</v>
      </c>
      <c r="Q23" s="40" t="s">
        <v>10</v>
      </c>
      <c r="R23" s="39" t="s">
        <v>10</v>
      </c>
      <c r="S23" s="42" t="s">
        <v>10</v>
      </c>
      <c r="T23" s="54">
        <v>0</v>
      </c>
      <c r="U23" s="55">
        <v>5</v>
      </c>
      <c r="V23" s="105"/>
      <c r="W23" s="46">
        <f t="shared" si="0"/>
        <v>3.5</v>
      </c>
      <c r="X23" s="71"/>
      <c r="Y23" s="47">
        <f t="shared" si="1"/>
        <v>3.5</v>
      </c>
      <c r="Z23" s="58" t="s">
        <v>93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5" customHeight="1">
      <c r="A24" s="33">
        <v>16</v>
      </c>
      <c r="B24" s="34">
        <v>202010037911</v>
      </c>
      <c r="C24" s="35" t="s">
        <v>37</v>
      </c>
      <c r="D24" s="36"/>
      <c r="E24" s="37" t="s">
        <v>10</v>
      </c>
      <c r="F24" s="38" t="s">
        <v>10</v>
      </c>
      <c r="G24" s="39" t="s">
        <v>10</v>
      </c>
      <c r="H24" s="40" t="s">
        <v>10</v>
      </c>
      <c r="I24" s="39" t="s">
        <v>10</v>
      </c>
      <c r="J24" s="40" t="s">
        <v>10</v>
      </c>
      <c r="K24" s="39" t="s">
        <v>10</v>
      </c>
      <c r="L24" s="40" t="s">
        <v>10</v>
      </c>
      <c r="M24" s="39" t="s">
        <v>10</v>
      </c>
      <c r="N24" s="41" t="s">
        <v>10</v>
      </c>
      <c r="O24" s="40" t="s">
        <v>10</v>
      </c>
      <c r="P24" s="39" t="s">
        <v>10</v>
      </c>
      <c r="Q24" s="40" t="s">
        <v>10</v>
      </c>
      <c r="R24" s="39" t="s">
        <v>10</v>
      </c>
      <c r="S24" s="42" t="s">
        <v>10</v>
      </c>
      <c r="T24" s="43">
        <v>2</v>
      </c>
      <c r="U24" s="44">
        <v>3.5</v>
      </c>
      <c r="V24" s="104"/>
      <c r="W24" s="46">
        <f t="shared" si="0"/>
        <v>3.05</v>
      </c>
      <c r="X24" s="45"/>
      <c r="Y24" s="47">
        <f t="shared" si="1"/>
        <v>3.05</v>
      </c>
      <c r="Z24" s="118" t="s">
        <v>93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15" customHeight="1">
      <c r="A25" s="33">
        <v>17</v>
      </c>
      <c r="B25" s="34">
        <v>201820314911</v>
      </c>
      <c r="C25" s="35" t="s">
        <v>38</v>
      </c>
      <c r="D25" s="48"/>
      <c r="E25" s="37" t="s">
        <v>10</v>
      </c>
      <c r="F25" s="38" t="s">
        <v>10</v>
      </c>
      <c r="G25" s="39" t="s">
        <v>10</v>
      </c>
      <c r="H25" s="40" t="s">
        <v>10</v>
      </c>
      <c r="I25" s="39" t="s">
        <v>10</v>
      </c>
      <c r="J25" s="40" t="s">
        <v>10</v>
      </c>
      <c r="K25" s="39" t="s">
        <v>10</v>
      </c>
      <c r="L25" s="40" t="s">
        <v>10</v>
      </c>
      <c r="M25" s="39" t="s">
        <v>10</v>
      </c>
      <c r="N25" s="41" t="s">
        <v>10</v>
      </c>
      <c r="O25" s="40" t="s">
        <v>10</v>
      </c>
      <c r="P25" s="39" t="s">
        <v>10</v>
      </c>
      <c r="Q25" s="40" t="s">
        <v>10</v>
      </c>
      <c r="R25" s="39" t="s">
        <v>10</v>
      </c>
      <c r="S25" s="42" t="s">
        <v>10</v>
      </c>
      <c r="T25" s="54">
        <v>0</v>
      </c>
      <c r="U25" s="55">
        <v>4.5</v>
      </c>
      <c r="V25" s="105"/>
      <c r="W25" s="46">
        <f t="shared" si="0"/>
        <v>3.15</v>
      </c>
      <c r="X25" s="115" t="s">
        <v>91</v>
      </c>
      <c r="Y25" s="47">
        <f t="shared" si="1"/>
        <v>3.15</v>
      </c>
      <c r="Z25" s="58" t="s">
        <v>93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15" customHeight="1">
      <c r="A26" s="33">
        <v>18</v>
      </c>
      <c r="B26" s="34">
        <v>202120420011</v>
      </c>
      <c r="C26" s="35" t="s">
        <v>39</v>
      </c>
      <c r="D26" s="36"/>
      <c r="E26" s="37" t="s">
        <v>10</v>
      </c>
      <c r="F26" s="38" t="s">
        <v>10</v>
      </c>
      <c r="G26" s="39" t="s">
        <v>10</v>
      </c>
      <c r="H26" s="40" t="s">
        <v>10</v>
      </c>
      <c r="I26" s="39" t="s">
        <v>10</v>
      </c>
      <c r="J26" s="40" t="s">
        <v>10</v>
      </c>
      <c r="K26" s="39" t="s">
        <v>10</v>
      </c>
      <c r="L26" s="40" t="s">
        <v>10</v>
      </c>
      <c r="M26" s="39" t="s">
        <v>10</v>
      </c>
      <c r="N26" s="41" t="s">
        <v>10</v>
      </c>
      <c r="O26" s="40" t="s">
        <v>10</v>
      </c>
      <c r="P26" s="39" t="s">
        <v>10</v>
      </c>
      <c r="Q26" s="40" t="s">
        <v>10</v>
      </c>
      <c r="R26" s="39" t="s">
        <v>10</v>
      </c>
      <c r="S26" s="42" t="s">
        <v>10</v>
      </c>
      <c r="T26" s="43">
        <v>5.84</v>
      </c>
      <c r="U26" s="44">
        <v>7.5</v>
      </c>
      <c r="V26" s="104"/>
      <c r="W26" s="46">
        <f t="shared" si="0"/>
        <v>7.0019999999999998</v>
      </c>
      <c r="X26" s="45"/>
      <c r="Y26" s="47">
        <f t="shared" si="1"/>
        <v>7.0019999999999998</v>
      </c>
      <c r="Z26" s="118" t="s">
        <v>92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15" customHeight="1">
      <c r="A27" s="33">
        <v>19</v>
      </c>
      <c r="B27" s="34">
        <v>202120293211</v>
      </c>
      <c r="C27" s="35" t="s">
        <v>40</v>
      </c>
      <c r="D27" s="48"/>
      <c r="E27" s="49" t="s">
        <v>10</v>
      </c>
      <c r="F27" s="50" t="s">
        <v>10</v>
      </c>
      <c r="G27" s="72" t="s">
        <v>10</v>
      </c>
      <c r="H27" s="51" t="s">
        <v>10</v>
      </c>
      <c r="I27" s="72" t="s">
        <v>10</v>
      </c>
      <c r="J27" s="51" t="s">
        <v>10</v>
      </c>
      <c r="K27" s="72" t="s">
        <v>10</v>
      </c>
      <c r="L27" s="51" t="s">
        <v>10</v>
      </c>
      <c r="M27" s="72" t="s">
        <v>10</v>
      </c>
      <c r="N27" s="52" t="s">
        <v>10</v>
      </c>
      <c r="O27" s="51" t="s">
        <v>10</v>
      </c>
      <c r="P27" s="72" t="s">
        <v>10</v>
      </c>
      <c r="Q27" s="51" t="s">
        <v>10</v>
      </c>
      <c r="R27" s="72" t="s">
        <v>10</v>
      </c>
      <c r="S27" s="53" t="s">
        <v>10</v>
      </c>
      <c r="T27" s="54">
        <v>0</v>
      </c>
      <c r="U27" s="55"/>
      <c r="V27" s="105">
        <v>0</v>
      </c>
      <c r="W27" s="46">
        <f t="shared" si="0"/>
        <v>0</v>
      </c>
      <c r="X27" s="71"/>
      <c r="Y27" s="47">
        <f t="shared" si="1"/>
        <v>0</v>
      </c>
      <c r="Z27" s="58" t="s">
        <v>93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5" customHeight="1">
      <c r="A28" s="33">
        <v>20</v>
      </c>
      <c r="B28" s="34">
        <v>202120294511</v>
      </c>
      <c r="C28" s="35" t="s">
        <v>41</v>
      </c>
      <c r="D28" s="36"/>
      <c r="E28" s="37" t="s">
        <v>10</v>
      </c>
      <c r="F28" s="38" t="s">
        <v>10</v>
      </c>
      <c r="G28" s="39" t="s">
        <v>10</v>
      </c>
      <c r="H28" s="40" t="s">
        <v>10</v>
      </c>
      <c r="I28" s="39" t="s">
        <v>10</v>
      </c>
      <c r="J28" s="40" t="s">
        <v>10</v>
      </c>
      <c r="K28" s="39" t="s">
        <v>10</v>
      </c>
      <c r="L28" s="40" t="s">
        <v>10</v>
      </c>
      <c r="M28" s="39" t="s">
        <v>10</v>
      </c>
      <c r="N28" s="41" t="s">
        <v>10</v>
      </c>
      <c r="O28" s="40" t="s">
        <v>10</v>
      </c>
      <c r="P28" s="39" t="s">
        <v>10</v>
      </c>
      <c r="Q28" s="40" t="s">
        <v>10</v>
      </c>
      <c r="R28" s="39" t="s">
        <v>10</v>
      </c>
      <c r="S28" s="42" t="s">
        <v>10</v>
      </c>
      <c r="T28" s="43">
        <v>1.2</v>
      </c>
      <c r="U28" s="44">
        <v>9.5</v>
      </c>
      <c r="V28" s="104"/>
      <c r="W28" s="46">
        <f t="shared" si="0"/>
        <v>7.01</v>
      </c>
      <c r="X28" s="45"/>
      <c r="Y28" s="47">
        <f t="shared" si="1"/>
        <v>7.01</v>
      </c>
      <c r="Z28" s="118" t="s">
        <v>92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15" customHeight="1">
      <c r="A29" s="33">
        <v>21</v>
      </c>
      <c r="B29" s="34">
        <v>202010038711</v>
      </c>
      <c r="C29" s="35" t="s">
        <v>42</v>
      </c>
      <c r="D29" s="48"/>
      <c r="E29" s="37" t="s">
        <v>10</v>
      </c>
      <c r="F29" s="38" t="s">
        <v>10</v>
      </c>
      <c r="G29" s="39" t="s">
        <v>10</v>
      </c>
      <c r="H29" s="40" t="s">
        <v>10</v>
      </c>
      <c r="I29" s="39" t="s">
        <v>10</v>
      </c>
      <c r="J29" s="40" t="s">
        <v>10</v>
      </c>
      <c r="K29" s="39" t="s">
        <v>10</v>
      </c>
      <c r="L29" s="40" t="s">
        <v>10</v>
      </c>
      <c r="M29" s="39" t="s">
        <v>10</v>
      </c>
      <c r="N29" s="41" t="s">
        <v>10</v>
      </c>
      <c r="O29" s="40" t="s">
        <v>10</v>
      </c>
      <c r="P29" s="39" t="s">
        <v>10</v>
      </c>
      <c r="Q29" s="40" t="s">
        <v>10</v>
      </c>
      <c r="R29" s="39" t="s">
        <v>10</v>
      </c>
      <c r="S29" s="42" t="s">
        <v>10</v>
      </c>
      <c r="T29" s="54">
        <v>2</v>
      </c>
      <c r="U29" s="55">
        <v>5</v>
      </c>
      <c r="V29" s="105"/>
      <c r="W29" s="46">
        <f t="shared" si="0"/>
        <v>4.0999999999999996</v>
      </c>
      <c r="X29" s="71">
        <v>3</v>
      </c>
      <c r="Y29" s="47">
        <f>(W29+X29)/2</f>
        <v>3.55</v>
      </c>
      <c r="Z29" s="58" t="s">
        <v>93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15" customHeight="1">
      <c r="A30" s="33">
        <v>22</v>
      </c>
      <c r="B30" s="34">
        <v>202110015611</v>
      </c>
      <c r="C30" s="35" t="s">
        <v>43</v>
      </c>
      <c r="D30" s="36"/>
      <c r="E30" s="49" t="s">
        <v>10</v>
      </c>
      <c r="F30" s="50" t="s">
        <v>10</v>
      </c>
      <c r="G30" s="72" t="s">
        <v>10</v>
      </c>
      <c r="H30" s="51" t="s">
        <v>10</v>
      </c>
      <c r="I30" s="72" t="s">
        <v>10</v>
      </c>
      <c r="J30" s="51" t="s">
        <v>10</v>
      </c>
      <c r="K30" s="72" t="s">
        <v>10</v>
      </c>
      <c r="L30" s="51" t="s">
        <v>10</v>
      </c>
      <c r="M30" s="72" t="s">
        <v>10</v>
      </c>
      <c r="N30" s="52" t="s">
        <v>10</v>
      </c>
      <c r="O30" s="51" t="s">
        <v>10</v>
      </c>
      <c r="P30" s="72" t="s">
        <v>10</v>
      </c>
      <c r="Q30" s="51" t="s">
        <v>10</v>
      </c>
      <c r="R30" s="72" t="s">
        <v>10</v>
      </c>
      <c r="S30" s="53" t="s">
        <v>10</v>
      </c>
      <c r="T30" s="43">
        <v>2</v>
      </c>
      <c r="U30" s="44">
        <v>3</v>
      </c>
      <c r="V30" s="104"/>
      <c r="W30" s="46">
        <f t="shared" si="0"/>
        <v>2.6999999999999997</v>
      </c>
      <c r="X30" s="45"/>
      <c r="Y30" s="47">
        <f t="shared" si="1"/>
        <v>2.6999999999999997</v>
      </c>
      <c r="Z30" s="118" t="s">
        <v>93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5" customHeight="1">
      <c r="A31" s="33">
        <v>23</v>
      </c>
      <c r="B31" s="34">
        <v>202110016411</v>
      </c>
      <c r="C31" s="35" t="s">
        <v>44</v>
      </c>
      <c r="D31" s="48"/>
      <c r="E31" s="37" t="s">
        <v>10</v>
      </c>
      <c r="F31" s="38" t="s">
        <v>10</v>
      </c>
      <c r="G31" s="39" t="s">
        <v>10</v>
      </c>
      <c r="H31" s="40" t="s">
        <v>10</v>
      </c>
      <c r="I31" s="39" t="s">
        <v>10</v>
      </c>
      <c r="J31" s="40" t="s">
        <v>10</v>
      </c>
      <c r="K31" s="39" t="s">
        <v>10</v>
      </c>
      <c r="L31" s="40" t="s">
        <v>10</v>
      </c>
      <c r="M31" s="39" t="s">
        <v>10</v>
      </c>
      <c r="N31" s="41" t="s">
        <v>10</v>
      </c>
      <c r="O31" s="40" t="s">
        <v>10</v>
      </c>
      <c r="P31" s="39" t="s">
        <v>10</v>
      </c>
      <c r="Q31" s="40" t="s">
        <v>10</v>
      </c>
      <c r="R31" s="39" t="s">
        <v>10</v>
      </c>
      <c r="S31" s="42" t="s">
        <v>10</v>
      </c>
      <c r="T31" s="54">
        <v>2</v>
      </c>
      <c r="U31" s="55">
        <v>4</v>
      </c>
      <c r="V31" s="105"/>
      <c r="W31" s="46">
        <f t="shared" si="0"/>
        <v>3.4</v>
      </c>
      <c r="X31" s="71"/>
      <c r="Y31" s="47">
        <f t="shared" si="1"/>
        <v>3.4</v>
      </c>
      <c r="Z31" s="58" t="s">
        <v>93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5" customHeight="1">
      <c r="A32" s="33">
        <v>24</v>
      </c>
      <c r="B32" s="34">
        <v>202120298811</v>
      </c>
      <c r="C32" s="35" t="s">
        <v>45</v>
      </c>
      <c r="D32" s="36"/>
      <c r="E32" s="37" t="s">
        <v>10</v>
      </c>
      <c r="F32" s="38" t="s">
        <v>10</v>
      </c>
      <c r="G32" s="39" t="s">
        <v>10</v>
      </c>
      <c r="H32" s="40" t="s">
        <v>10</v>
      </c>
      <c r="I32" s="39" t="s">
        <v>10</v>
      </c>
      <c r="J32" s="40" t="s">
        <v>10</v>
      </c>
      <c r="K32" s="39" t="s">
        <v>10</v>
      </c>
      <c r="L32" s="40" t="s">
        <v>10</v>
      </c>
      <c r="M32" s="39" t="s">
        <v>10</v>
      </c>
      <c r="N32" s="41" t="s">
        <v>10</v>
      </c>
      <c r="O32" s="40" t="s">
        <v>10</v>
      </c>
      <c r="P32" s="39" t="s">
        <v>10</v>
      </c>
      <c r="Q32" s="40" t="s">
        <v>10</v>
      </c>
      <c r="R32" s="39" t="s">
        <v>10</v>
      </c>
      <c r="S32" s="42" t="s">
        <v>10</v>
      </c>
      <c r="T32" s="43"/>
      <c r="U32" s="44">
        <v>8</v>
      </c>
      <c r="V32" s="104">
        <v>9</v>
      </c>
      <c r="W32" s="46">
        <f>U32*0.3+V32*0.7</f>
        <v>8.6999999999999993</v>
      </c>
      <c r="X32" s="45"/>
      <c r="Y32" s="47">
        <f t="shared" si="1"/>
        <v>8.6999999999999993</v>
      </c>
      <c r="Z32" s="118" t="s">
        <v>92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5" customHeight="1">
      <c r="A33" s="33">
        <v>25</v>
      </c>
      <c r="B33" s="34">
        <v>201810275011</v>
      </c>
      <c r="C33" s="35" t="s">
        <v>46</v>
      </c>
      <c r="D33" s="59"/>
      <c r="E33" s="37" t="s">
        <v>10</v>
      </c>
      <c r="F33" s="38" t="s">
        <v>10</v>
      </c>
      <c r="G33" s="39" t="s">
        <v>10</v>
      </c>
      <c r="H33" s="40" t="s">
        <v>10</v>
      </c>
      <c r="I33" s="39" t="s">
        <v>10</v>
      </c>
      <c r="J33" s="40" t="s">
        <v>10</v>
      </c>
      <c r="K33" s="39" t="s">
        <v>10</v>
      </c>
      <c r="L33" s="40" t="s">
        <v>10</v>
      </c>
      <c r="M33" s="39" t="s">
        <v>10</v>
      </c>
      <c r="N33" s="41" t="s">
        <v>10</v>
      </c>
      <c r="O33" s="40" t="s">
        <v>10</v>
      </c>
      <c r="P33" s="39" t="s">
        <v>10</v>
      </c>
      <c r="Q33" s="40" t="s">
        <v>10</v>
      </c>
      <c r="R33" s="39" t="s">
        <v>10</v>
      </c>
      <c r="S33" s="42" t="s">
        <v>10</v>
      </c>
      <c r="T33" s="43">
        <v>2</v>
      </c>
      <c r="U33" s="44">
        <v>6.5</v>
      </c>
      <c r="V33" s="104"/>
      <c r="W33" s="46">
        <f t="shared" si="0"/>
        <v>5.1499999999999995</v>
      </c>
      <c r="X33" s="45">
        <v>8.5</v>
      </c>
      <c r="Y33" s="47">
        <f>(W33+X33)/2</f>
        <v>6.8249999999999993</v>
      </c>
      <c r="Z33" s="118" t="s">
        <v>92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15" customHeight="1">
      <c r="A34" s="33">
        <v>26</v>
      </c>
      <c r="B34" s="34">
        <v>201210035211</v>
      </c>
      <c r="C34" s="35" t="s">
        <v>47</v>
      </c>
      <c r="D34" s="48"/>
      <c r="E34" s="37" t="s">
        <v>10</v>
      </c>
      <c r="F34" s="38" t="s">
        <v>10</v>
      </c>
      <c r="G34" s="39" t="s">
        <v>10</v>
      </c>
      <c r="H34" s="40" t="s">
        <v>10</v>
      </c>
      <c r="I34" s="39" t="s">
        <v>10</v>
      </c>
      <c r="J34" s="40" t="s">
        <v>10</v>
      </c>
      <c r="K34" s="39" t="s">
        <v>10</v>
      </c>
      <c r="L34" s="40" t="s">
        <v>10</v>
      </c>
      <c r="M34" s="39" t="s">
        <v>10</v>
      </c>
      <c r="N34" s="41" t="s">
        <v>10</v>
      </c>
      <c r="O34" s="40" t="s">
        <v>10</v>
      </c>
      <c r="P34" s="39" t="s">
        <v>10</v>
      </c>
      <c r="Q34" s="40" t="s">
        <v>10</v>
      </c>
      <c r="R34" s="39" t="s">
        <v>10</v>
      </c>
      <c r="S34" s="42" t="s">
        <v>10</v>
      </c>
      <c r="T34" s="54"/>
      <c r="U34" s="55">
        <v>1</v>
      </c>
      <c r="V34" s="105"/>
      <c r="W34" s="46">
        <f t="shared" si="0"/>
        <v>0.7</v>
      </c>
      <c r="X34" s="71"/>
      <c r="Y34" s="47">
        <f t="shared" si="1"/>
        <v>0.7</v>
      </c>
      <c r="Z34" s="58" t="s">
        <v>93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15" customHeight="1">
      <c r="A35" s="33">
        <v>27</v>
      </c>
      <c r="B35" s="34">
        <v>201720371811</v>
      </c>
      <c r="C35" s="35" t="s">
        <v>48</v>
      </c>
      <c r="D35" s="36"/>
      <c r="E35" s="49" t="s">
        <v>10</v>
      </c>
      <c r="F35" s="50" t="s">
        <v>10</v>
      </c>
      <c r="G35" s="72" t="s">
        <v>10</v>
      </c>
      <c r="H35" s="51" t="s">
        <v>10</v>
      </c>
      <c r="I35" s="72" t="s">
        <v>10</v>
      </c>
      <c r="J35" s="51" t="s">
        <v>10</v>
      </c>
      <c r="K35" s="72" t="s">
        <v>10</v>
      </c>
      <c r="L35" s="51" t="s">
        <v>10</v>
      </c>
      <c r="M35" s="72" t="s">
        <v>10</v>
      </c>
      <c r="N35" s="52" t="s">
        <v>10</v>
      </c>
      <c r="O35" s="51" t="s">
        <v>10</v>
      </c>
      <c r="P35" s="72" t="s">
        <v>10</v>
      </c>
      <c r="Q35" s="51" t="s">
        <v>10</v>
      </c>
      <c r="R35" s="72" t="s">
        <v>10</v>
      </c>
      <c r="S35" s="53" t="s">
        <v>10</v>
      </c>
      <c r="T35" s="43"/>
      <c r="U35" s="44">
        <v>2</v>
      </c>
      <c r="V35" s="104">
        <v>8</v>
      </c>
      <c r="W35" s="46">
        <f>U35*0.3+V35*0.7</f>
        <v>6.1999999999999993</v>
      </c>
      <c r="X35" s="45">
        <v>7</v>
      </c>
      <c r="Y35" s="47">
        <f>(W35+X35)/2</f>
        <v>6.6</v>
      </c>
      <c r="Z35" s="118" t="s">
        <v>92</v>
      </c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15" customHeight="1">
      <c r="A36" s="33">
        <v>28</v>
      </c>
      <c r="B36" s="34">
        <v>202120293611</v>
      </c>
      <c r="C36" s="35" t="s">
        <v>49</v>
      </c>
      <c r="D36" s="48"/>
      <c r="E36" s="37" t="s">
        <v>10</v>
      </c>
      <c r="F36" s="38" t="s">
        <v>10</v>
      </c>
      <c r="G36" s="39" t="s">
        <v>10</v>
      </c>
      <c r="H36" s="40" t="s">
        <v>10</v>
      </c>
      <c r="I36" s="39" t="s">
        <v>10</v>
      </c>
      <c r="J36" s="40" t="s">
        <v>10</v>
      </c>
      <c r="K36" s="39" t="s">
        <v>10</v>
      </c>
      <c r="L36" s="40" t="s">
        <v>10</v>
      </c>
      <c r="M36" s="39" t="s">
        <v>10</v>
      </c>
      <c r="N36" s="41" t="s">
        <v>10</v>
      </c>
      <c r="O36" s="40" t="s">
        <v>10</v>
      </c>
      <c r="P36" s="39" t="s">
        <v>10</v>
      </c>
      <c r="Q36" s="40" t="s">
        <v>10</v>
      </c>
      <c r="R36" s="39" t="s">
        <v>10</v>
      </c>
      <c r="S36" s="42" t="s">
        <v>10</v>
      </c>
      <c r="T36" s="54">
        <v>6.5</v>
      </c>
      <c r="U36" s="55">
        <v>8</v>
      </c>
      <c r="V36" s="105"/>
      <c r="W36" s="46">
        <f t="shared" si="0"/>
        <v>7.55</v>
      </c>
      <c r="X36" s="71"/>
      <c r="Y36" s="47">
        <f t="shared" si="1"/>
        <v>7.55</v>
      </c>
      <c r="Z36" s="58" t="s">
        <v>92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15" customHeight="1">
      <c r="A37" s="33">
        <v>29</v>
      </c>
      <c r="B37" s="34">
        <v>202120296311</v>
      </c>
      <c r="C37" s="35" t="s">
        <v>50</v>
      </c>
      <c r="D37" s="36"/>
      <c r="E37" s="37" t="s">
        <v>10</v>
      </c>
      <c r="F37" s="38" t="s">
        <v>10</v>
      </c>
      <c r="G37" s="39" t="s">
        <v>10</v>
      </c>
      <c r="H37" s="40" t="s">
        <v>10</v>
      </c>
      <c r="I37" s="39" t="s">
        <v>10</v>
      </c>
      <c r="J37" s="40" t="s">
        <v>10</v>
      </c>
      <c r="K37" s="39" t="s">
        <v>10</v>
      </c>
      <c r="L37" s="40" t="s">
        <v>10</v>
      </c>
      <c r="M37" s="39" t="s">
        <v>10</v>
      </c>
      <c r="N37" s="41" t="s">
        <v>10</v>
      </c>
      <c r="O37" s="40" t="s">
        <v>10</v>
      </c>
      <c r="P37" s="39" t="s">
        <v>10</v>
      </c>
      <c r="Q37" s="40" t="s">
        <v>10</v>
      </c>
      <c r="R37" s="39" t="s">
        <v>10</v>
      </c>
      <c r="S37" s="42" t="s">
        <v>10</v>
      </c>
      <c r="T37" s="43">
        <v>9</v>
      </c>
      <c r="U37" s="44">
        <v>8</v>
      </c>
      <c r="V37" s="104"/>
      <c r="W37" s="46">
        <f>U37*0.3+T37*0.7</f>
        <v>8.6999999999999993</v>
      </c>
      <c r="X37" s="45"/>
      <c r="Y37" s="47">
        <f t="shared" si="1"/>
        <v>8.6999999999999993</v>
      </c>
      <c r="Z37" s="118" t="s">
        <v>92</v>
      </c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15" customHeight="1">
      <c r="A38" s="33">
        <v>30</v>
      </c>
      <c r="B38" s="34">
        <v>202120296511</v>
      </c>
      <c r="C38" s="35" t="s">
        <v>51</v>
      </c>
      <c r="D38" s="48"/>
      <c r="E38" s="49" t="s">
        <v>10</v>
      </c>
      <c r="F38" s="50" t="s">
        <v>10</v>
      </c>
      <c r="G38" s="72" t="s">
        <v>10</v>
      </c>
      <c r="H38" s="51" t="s">
        <v>10</v>
      </c>
      <c r="I38" s="72" t="s">
        <v>10</v>
      </c>
      <c r="J38" s="51" t="s">
        <v>10</v>
      </c>
      <c r="K38" s="72" t="s">
        <v>10</v>
      </c>
      <c r="L38" s="51" t="s">
        <v>10</v>
      </c>
      <c r="M38" s="72" t="s">
        <v>10</v>
      </c>
      <c r="N38" s="52" t="s">
        <v>10</v>
      </c>
      <c r="O38" s="51" t="s">
        <v>10</v>
      </c>
      <c r="P38" s="72" t="s">
        <v>10</v>
      </c>
      <c r="Q38" s="51" t="s">
        <v>10</v>
      </c>
      <c r="R38" s="72" t="s">
        <v>10</v>
      </c>
      <c r="S38" s="53" t="s">
        <v>10</v>
      </c>
      <c r="T38" s="54">
        <v>5</v>
      </c>
      <c r="U38" s="55">
        <v>6</v>
      </c>
      <c r="V38" s="105"/>
      <c r="W38" s="46">
        <f t="shared" si="0"/>
        <v>5.6999999999999993</v>
      </c>
      <c r="X38" s="71">
        <v>7</v>
      </c>
      <c r="Y38" s="47">
        <f>(W38+X38)/2</f>
        <v>6.35</v>
      </c>
      <c r="Z38" s="58" t="s">
        <v>92</v>
      </c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15" customHeight="1">
      <c r="A39" s="33">
        <v>31</v>
      </c>
      <c r="B39" s="34">
        <v>202120293411</v>
      </c>
      <c r="C39" s="35" t="s">
        <v>52</v>
      </c>
      <c r="D39" s="36"/>
      <c r="E39" s="37" t="s">
        <v>10</v>
      </c>
      <c r="F39" s="38" t="s">
        <v>10</v>
      </c>
      <c r="G39" s="39" t="s">
        <v>10</v>
      </c>
      <c r="H39" s="40" t="s">
        <v>10</v>
      </c>
      <c r="I39" s="39" t="s">
        <v>10</v>
      </c>
      <c r="J39" s="40" t="s">
        <v>10</v>
      </c>
      <c r="K39" s="39" t="s">
        <v>10</v>
      </c>
      <c r="L39" s="40" t="s">
        <v>10</v>
      </c>
      <c r="M39" s="39" t="s">
        <v>10</v>
      </c>
      <c r="N39" s="41" t="s">
        <v>10</v>
      </c>
      <c r="O39" s="40" t="s">
        <v>10</v>
      </c>
      <c r="P39" s="39" t="s">
        <v>10</v>
      </c>
      <c r="Q39" s="40" t="s">
        <v>10</v>
      </c>
      <c r="R39" s="39" t="s">
        <v>10</v>
      </c>
      <c r="S39" s="42" t="s">
        <v>10</v>
      </c>
      <c r="T39" s="43">
        <v>7</v>
      </c>
      <c r="U39" s="44">
        <v>7</v>
      </c>
      <c r="V39" s="104"/>
      <c r="W39" s="46">
        <f t="shared" si="0"/>
        <v>7</v>
      </c>
      <c r="X39" s="45"/>
      <c r="Y39" s="47">
        <f t="shared" si="1"/>
        <v>7</v>
      </c>
      <c r="Z39" s="118" t="s">
        <v>92</v>
      </c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15" customHeight="1">
      <c r="A40" s="80">
        <v>32</v>
      </c>
      <c r="B40" s="81">
        <v>202120293511</v>
      </c>
      <c r="C40" s="82" t="s">
        <v>53</v>
      </c>
      <c r="D40" s="89"/>
      <c r="E40" s="88" t="s">
        <v>10</v>
      </c>
      <c r="F40" s="90" t="s">
        <v>10</v>
      </c>
      <c r="G40" s="91" t="s">
        <v>10</v>
      </c>
      <c r="H40" s="92" t="s">
        <v>10</v>
      </c>
      <c r="I40" s="91" t="s">
        <v>10</v>
      </c>
      <c r="J40" s="92" t="s">
        <v>10</v>
      </c>
      <c r="K40" s="91" t="s">
        <v>10</v>
      </c>
      <c r="L40" s="92" t="s">
        <v>10</v>
      </c>
      <c r="M40" s="91" t="s">
        <v>10</v>
      </c>
      <c r="N40" s="93" t="s">
        <v>10</v>
      </c>
      <c r="O40" s="92" t="s">
        <v>10</v>
      </c>
      <c r="P40" s="91" t="s">
        <v>10</v>
      </c>
      <c r="Q40" s="92" t="s">
        <v>10</v>
      </c>
      <c r="R40" s="91" t="s">
        <v>10</v>
      </c>
      <c r="S40" s="94" t="s">
        <v>10</v>
      </c>
      <c r="T40" s="95"/>
      <c r="U40" s="96"/>
      <c r="V40" s="106"/>
      <c r="W40" s="86"/>
      <c r="X40" s="97"/>
      <c r="Y40" s="98"/>
      <c r="Z40" s="119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5" customHeight="1">
      <c r="A41" s="80">
        <v>33</v>
      </c>
      <c r="B41" s="81">
        <v>201920592614</v>
      </c>
      <c r="C41" s="82" t="s">
        <v>54</v>
      </c>
      <c r="D41" s="100"/>
      <c r="E41" s="88" t="s">
        <v>10</v>
      </c>
      <c r="F41" s="90" t="s">
        <v>10</v>
      </c>
      <c r="G41" s="91" t="s">
        <v>10</v>
      </c>
      <c r="H41" s="92" t="s">
        <v>10</v>
      </c>
      <c r="I41" s="91" t="s">
        <v>10</v>
      </c>
      <c r="J41" s="92" t="s">
        <v>10</v>
      </c>
      <c r="K41" s="91" t="s">
        <v>10</v>
      </c>
      <c r="L41" s="92" t="s">
        <v>10</v>
      </c>
      <c r="M41" s="91" t="s">
        <v>10</v>
      </c>
      <c r="N41" s="93" t="s">
        <v>10</v>
      </c>
      <c r="O41" s="92" t="s">
        <v>10</v>
      </c>
      <c r="P41" s="91" t="s">
        <v>10</v>
      </c>
      <c r="Q41" s="92" t="s">
        <v>10</v>
      </c>
      <c r="R41" s="91" t="s">
        <v>10</v>
      </c>
      <c r="S41" s="94" t="s">
        <v>10</v>
      </c>
      <c r="T41" s="101"/>
      <c r="U41" s="107"/>
      <c r="V41" s="108"/>
      <c r="W41" s="86"/>
      <c r="X41" s="102"/>
      <c r="Y41" s="98"/>
      <c r="Z41" s="12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5" customHeight="1">
      <c r="A42" s="33">
        <v>34</v>
      </c>
      <c r="B42" s="34">
        <v>202120298211</v>
      </c>
      <c r="C42" s="35" t="s">
        <v>55</v>
      </c>
      <c r="D42" s="48"/>
      <c r="E42" s="37" t="s">
        <v>10</v>
      </c>
      <c r="F42" s="38" t="s">
        <v>10</v>
      </c>
      <c r="G42" s="39" t="s">
        <v>10</v>
      </c>
      <c r="H42" s="40" t="s">
        <v>10</v>
      </c>
      <c r="I42" s="39" t="s">
        <v>10</v>
      </c>
      <c r="J42" s="40" t="s">
        <v>10</v>
      </c>
      <c r="K42" s="39" t="s">
        <v>10</v>
      </c>
      <c r="L42" s="40" t="s">
        <v>10</v>
      </c>
      <c r="M42" s="39" t="s">
        <v>10</v>
      </c>
      <c r="N42" s="41" t="s">
        <v>10</v>
      </c>
      <c r="O42" s="40" t="s">
        <v>10</v>
      </c>
      <c r="P42" s="39" t="s">
        <v>10</v>
      </c>
      <c r="Q42" s="40" t="s">
        <v>10</v>
      </c>
      <c r="R42" s="39" t="s">
        <v>10</v>
      </c>
      <c r="S42" s="42" t="s">
        <v>10</v>
      </c>
      <c r="T42" s="54">
        <v>9</v>
      </c>
      <c r="U42" s="55">
        <v>8.5</v>
      </c>
      <c r="V42" s="105"/>
      <c r="W42" s="46">
        <f>U42*0.3+T42*0.7</f>
        <v>8.85</v>
      </c>
      <c r="X42" s="71"/>
      <c r="Y42" s="47">
        <f t="shared" si="1"/>
        <v>8.85</v>
      </c>
      <c r="Z42" s="58" t="s">
        <v>92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5" customHeight="1">
      <c r="A43" s="57">
        <v>35</v>
      </c>
      <c r="B43" s="34">
        <v>201820318711</v>
      </c>
      <c r="C43" s="35" t="s">
        <v>56</v>
      </c>
      <c r="D43" s="36"/>
      <c r="E43" s="37" t="s">
        <v>10</v>
      </c>
      <c r="F43" s="38" t="s">
        <v>10</v>
      </c>
      <c r="G43" s="39" t="s">
        <v>10</v>
      </c>
      <c r="H43" s="40" t="s">
        <v>10</v>
      </c>
      <c r="I43" s="39" t="s">
        <v>10</v>
      </c>
      <c r="J43" s="40" t="s">
        <v>10</v>
      </c>
      <c r="K43" s="39" t="s">
        <v>10</v>
      </c>
      <c r="L43" s="40" t="s">
        <v>10</v>
      </c>
      <c r="M43" s="39" t="s">
        <v>10</v>
      </c>
      <c r="N43" s="41" t="s">
        <v>10</v>
      </c>
      <c r="O43" s="40" t="s">
        <v>10</v>
      </c>
      <c r="P43" s="39" t="s">
        <v>10</v>
      </c>
      <c r="Q43" s="40" t="s">
        <v>10</v>
      </c>
      <c r="R43" s="39" t="s">
        <v>10</v>
      </c>
      <c r="S43" s="42" t="s">
        <v>10</v>
      </c>
      <c r="T43" s="43"/>
      <c r="U43" s="44">
        <v>3</v>
      </c>
      <c r="V43" s="104">
        <v>9</v>
      </c>
      <c r="W43" s="46">
        <f>U43*0.3+V43*0.7</f>
        <v>7.1999999999999993</v>
      </c>
      <c r="X43" s="45"/>
      <c r="Y43" s="47">
        <f t="shared" si="1"/>
        <v>7.1999999999999993</v>
      </c>
      <c r="Z43" s="118" t="s">
        <v>92</v>
      </c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5" customHeight="1">
      <c r="A44" s="33">
        <v>36</v>
      </c>
      <c r="B44" s="34">
        <v>202120297911</v>
      </c>
      <c r="C44" s="35" t="s">
        <v>57</v>
      </c>
      <c r="D44" s="48"/>
      <c r="E44" s="37" t="s">
        <v>10</v>
      </c>
      <c r="F44" s="38" t="s">
        <v>10</v>
      </c>
      <c r="G44" s="39" t="s">
        <v>10</v>
      </c>
      <c r="H44" s="40" t="s">
        <v>10</v>
      </c>
      <c r="I44" s="39" t="s">
        <v>10</v>
      </c>
      <c r="J44" s="40" t="s">
        <v>10</v>
      </c>
      <c r="K44" s="39" t="s">
        <v>10</v>
      </c>
      <c r="L44" s="40" t="s">
        <v>10</v>
      </c>
      <c r="M44" s="39" t="s">
        <v>10</v>
      </c>
      <c r="N44" s="41" t="s">
        <v>10</v>
      </c>
      <c r="O44" s="40" t="s">
        <v>10</v>
      </c>
      <c r="P44" s="39" t="s">
        <v>10</v>
      </c>
      <c r="Q44" s="40" t="s">
        <v>10</v>
      </c>
      <c r="R44" s="39" t="s">
        <v>10</v>
      </c>
      <c r="S44" s="42" t="s">
        <v>10</v>
      </c>
      <c r="T44" s="54">
        <v>1</v>
      </c>
      <c r="U44" s="55">
        <v>6</v>
      </c>
      <c r="V44" s="105"/>
      <c r="W44" s="46">
        <f t="shared" si="0"/>
        <v>4.4999999999999991</v>
      </c>
      <c r="X44" s="71">
        <v>3</v>
      </c>
      <c r="Y44" s="47">
        <f>(W44+X44)/2</f>
        <v>3.7499999999999996</v>
      </c>
      <c r="Z44" s="58" t="s">
        <v>93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5" customHeight="1">
      <c r="A45" s="57">
        <v>37</v>
      </c>
      <c r="B45" s="34">
        <v>202120295811</v>
      </c>
      <c r="C45" s="35" t="s">
        <v>58</v>
      </c>
      <c r="D45" s="36"/>
      <c r="E45" s="37" t="s">
        <v>10</v>
      </c>
      <c r="F45" s="38" t="s">
        <v>10</v>
      </c>
      <c r="G45" s="39" t="s">
        <v>10</v>
      </c>
      <c r="H45" s="40" t="s">
        <v>10</v>
      </c>
      <c r="I45" s="39" t="s">
        <v>10</v>
      </c>
      <c r="J45" s="40" t="s">
        <v>10</v>
      </c>
      <c r="K45" s="39" t="s">
        <v>10</v>
      </c>
      <c r="L45" s="40" t="s">
        <v>10</v>
      </c>
      <c r="M45" s="39" t="s">
        <v>10</v>
      </c>
      <c r="N45" s="41" t="s">
        <v>10</v>
      </c>
      <c r="O45" s="40" t="s">
        <v>10</v>
      </c>
      <c r="P45" s="39" t="s">
        <v>10</v>
      </c>
      <c r="Q45" s="40" t="s">
        <v>10</v>
      </c>
      <c r="R45" s="39" t="s">
        <v>10</v>
      </c>
      <c r="S45" s="42" t="s">
        <v>10</v>
      </c>
      <c r="T45" s="43">
        <v>1</v>
      </c>
      <c r="U45" s="44"/>
      <c r="V45" s="104">
        <v>4</v>
      </c>
      <c r="W45" s="46">
        <f>T45*0.3+V45*0.7</f>
        <v>3.0999999999999996</v>
      </c>
      <c r="X45" s="45"/>
      <c r="Y45" s="47">
        <f t="shared" si="1"/>
        <v>3.0999999999999996</v>
      </c>
      <c r="Z45" s="118" t="s">
        <v>93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5" customHeight="1">
      <c r="A46" s="33">
        <v>38</v>
      </c>
      <c r="B46" s="34">
        <v>202120294011</v>
      </c>
      <c r="C46" s="35" t="s">
        <v>59</v>
      </c>
      <c r="D46" s="48"/>
      <c r="E46" s="37" t="s">
        <v>10</v>
      </c>
      <c r="F46" s="38" t="s">
        <v>10</v>
      </c>
      <c r="G46" s="39" t="s">
        <v>10</v>
      </c>
      <c r="H46" s="40" t="s">
        <v>10</v>
      </c>
      <c r="I46" s="39" t="s">
        <v>10</v>
      </c>
      <c r="J46" s="40" t="s">
        <v>10</v>
      </c>
      <c r="K46" s="39" t="s">
        <v>10</v>
      </c>
      <c r="L46" s="40" t="s">
        <v>10</v>
      </c>
      <c r="M46" s="39" t="s">
        <v>10</v>
      </c>
      <c r="N46" s="41" t="s">
        <v>10</v>
      </c>
      <c r="O46" s="40" t="s">
        <v>10</v>
      </c>
      <c r="P46" s="39" t="s">
        <v>10</v>
      </c>
      <c r="Q46" s="40" t="s">
        <v>10</v>
      </c>
      <c r="R46" s="39" t="s">
        <v>10</v>
      </c>
      <c r="S46" s="42" t="s">
        <v>10</v>
      </c>
      <c r="T46" s="54">
        <v>6.53</v>
      </c>
      <c r="U46" s="55">
        <v>7.2</v>
      </c>
      <c r="V46" s="105"/>
      <c r="W46" s="46">
        <f t="shared" si="0"/>
        <v>6.9990000000000006</v>
      </c>
      <c r="X46" s="71"/>
      <c r="Y46" s="47">
        <f t="shared" si="1"/>
        <v>6.9990000000000006</v>
      </c>
      <c r="Z46" s="58" t="s">
        <v>92</v>
      </c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5" customHeight="1">
      <c r="A47" s="33">
        <v>39</v>
      </c>
      <c r="B47" s="34">
        <v>202120298611</v>
      </c>
      <c r="C47" s="35" t="s">
        <v>60</v>
      </c>
      <c r="D47" s="36"/>
      <c r="E47" s="49" t="s">
        <v>10</v>
      </c>
      <c r="F47" s="50" t="s">
        <v>10</v>
      </c>
      <c r="G47" s="72" t="s">
        <v>10</v>
      </c>
      <c r="H47" s="51" t="s">
        <v>10</v>
      </c>
      <c r="I47" s="72" t="s">
        <v>10</v>
      </c>
      <c r="J47" s="51" t="s">
        <v>10</v>
      </c>
      <c r="K47" s="72" t="s">
        <v>10</v>
      </c>
      <c r="L47" s="51" t="s">
        <v>10</v>
      </c>
      <c r="M47" s="72" t="s">
        <v>10</v>
      </c>
      <c r="N47" s="52" t="s">
        <v>10</v>
      </c>
      <c r="O47" s="51" t="s">
        <v>10</v>
      </c>
      <c r="P47" s="72" t="s">
        <v>10</v>
      </c>
      <c r="Q47" s="51" t="s">
        <v>10</v>
      </c>
      <c r="R47" s="72" t="s">
        <v>10</v>
      </c>
      <c r="S47" s="53" t="s">
        <v>10</v>
      </c>
      <c r="T47" s="43">
        <v>8</v>
      </c>
      <c r="U47" s="44">
        <v>7</v>
      </c>
      <c r="V47" s="104"/>
      <c r="W47" s="46">
        <f>U47*0.3+T47*0.7</f>
        <v>7.6999999999999993</v>
      </c>
      <c r="X47" s="45"/>
      <c r="Y47" s="47">
        <f t="shared" si="1"/>
        <v>7.6999999999999993</v>
      </c>
      <c r="Z47" s="118" t="s">
        <v>92</v>
      </c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5" customHeight="1">
      <c r="A48" s="33">
        <v>40</v>
      </c>
      <c r="B48" s="34">
        <v>202120297511</v>
      </c>
      <c r="C48" s="35" t="s">
        <v>61</v>
      </c>
      <c r="D48" s="48"/>
      <c r="E48" s="37" t="s">
        <v>10</v>
      </c>
      <c r="F48" s="38" t="s">
        <v>10</v>
      </c>
      <c r="G48" s="39" t="s">
        <v>10</v>
      </c>
      <c r="H48" s="40" t="s">
        <v>10</v>
      </c>
      <c r="I48" s="39" t="s">
        <v>10</v>
      </c>
      <c r="J48" s="40" t="s">
        <v>10</v>
      </c>
      <c r="K48" s="39" t="s">
        <v>10</v>
      </c>
      <c r="L48" s="40" t="s">
        <v>10</v>
      </c>
      <c r="M48" s="39" t="s">
        <v>10</v>
      </c>
      <c r="N48" s="41" t="s">
        <v>10</v>
      </c>
      <c r="O48" s="40" t="s">
        <v>10</v>
      </c>
      <c r="P48" s="39" t="s">
        <v>10</v>
      </c>
      <c r="Q48" s="40" t="s">
        <v>10</v>
      </c>
      <c r="R48" s="39" t="s">
        <v>10</v>
      </c>
      <c r="S48" s="42" t="s">
        <v>10</v>
      </c>
      <c r="T48" s="54">
        <v>1</v>
      </c>
      <c r="U48" s="55">
        <v>8</v>
      </c>
      <c r="V48" s="105"/>
      <c r="W48" s="46">
        <f t="shared" si="0"/>
        <v>5.8999999999999995</v>
      </c>
      <c r="X48" s="71">
        <v>4.0999999999999996</v>
      </c>
      <c r="Y48" s="47">
        <f>(W48+X48)/2</f>
        <v>5</v>
      </c>
      <c r="Z48" s="118" t="s">
        <v>92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5" customHeight="1">
      <c r="A49" s="33">
        <v>41</v>
      </c>
      <c r="B49" s="34">
        <v>202320396912</v>
      </c>
      <c r="C49" s="35" t="s">
        <v>62</v>
      </c>
      <c r="D49" s="36"/>
      <c r="E49" s="37" t="s">
        <v>10</v>
      </c>
      <c r="F49" s="60" t="s">
        <v>10</v>
      </c>
      <c r="G49" s="61" t="s">
        <v>10</v>
      </c>
      <c r="H49" s="62" t="s">
        <v>10</v>
      </c>
      <c r="I49" s="61" t="s">
        <v>10</v>
      </c>
      <c r="J49" s="62" t="s">
        <v>10</v>
      </c>
      <c r="K49" s="61" t="s">
        <v>10</v>
      </c>
      <c r="L49" s="62" t="s">
        <v>10</v>
      </c>
      <c r="M49" s="61" t="s">
        <v>10</v>
      </c>
      <c r="N49" s="63" t="s">
        <v>10</v>
      </c>
      <c r="O49" s="62" t="s">
        <v>10</v>
      </c>
      <c r="P49" s="61" t="s">
        <v>10</v>
      </c>
      <c r="Q49" s="62" t="s">
        <v>10</v>
      </c>
      <c r="R49" s="61" t="s">
        <v>10</v>
      </c>
      <c r="S49" s="64" t="s">
        <v>10</v>
      </c>
      <c r="T49" s="65"/>
      <c r="U49" s="44">
        <v>2</v>
      </c>
      <c r="V49" s="109">
        <v>2</v>
      </c>
      <c r="W49" s="46">
        <f>U49*0.3+V49*0.7</f>
        <v>2</v>
      </c>
      <c r="X49" s="66"/>
      <c r="Y49" s="47">
        <f t="shared" si="1"/>
        <v>2</v>
      </c>
      <c r="Z49" s="118" t="s">
        <v>93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15" customHeight="1">
      <c r="A50" s="33">
        <v>42</v>
      </c>
      <c r="B50" s="34">
        <v>202120293711</v>
      </c>
      <c r="C50" s="35" t="s">
        <v>63</v>
      </c>
      <c r="D50" s="36"/>
      <c r="E50" s="37" t="s">
        <v>10</v>
      </c>
      <c r="F50" s="72" t="s">
        <v>10</v>
      </c>
      <c r="G50" s="72" t="s">
        <v>10</v>
      </c>
      <c r="H50" s="72" t="s">
        <v>10</v>
      </c>
      <c r="I50" s="72" t="s">
        <v>10</v>
      </c>
      <c r="J50" s="72" t="s">
        <v>10</v>
      </c>
      <c r="K50" s="72" t="s">
        <v>10</v>
      </c>
      <c r="L50" s="72" t="s">
        <v>10</v>
      </c>
      <c r="M50" s="72" t="s">
        <v>10</v>
      </c>
      <c r="N50" s="72" t="s">
        <v>10</v>
      </c>
      <c r="O50" s="72" t="s">
        <v>10</v>
      </c>
      <c r="P50" s="72" t="s">
        <v>10</v>
      </c>
      <c r="Q50" s="72" t="s">
        <v>10</v>
      </c>
      <c r="R50" s="72" t="s">
        <v>10</v>
      </c>
      <c r="S50" s="72" t="s">
        <v>10</v>
      </c>
      <c r="T50" s="67">
        <v>8</v>
      </c>
      <c r="U50" s="44">
        <v>7</v>
      </c>
      <c r="V50" s="109"/>
      <c r="W50" s="46">
        <f>T50*0.7+U50*0.3</f>
        <v>7.6999999999999993</v>
      </c>
      <c r="X50" s="66"/>
      <c r="Y50" s="47">
        <f t="shared" si="1"/>
        <v>7.6999999999999993</v>
      </c>
      <c r="Z50" s="118" t="s">
        <v>92</v>
      </c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15" customHeight="1">
      <c r="A51" s="80">
        <v>43</v>
      </c>
      <c r="B51" s="81">
        <v>202010040811</v>
      </c>
      <c r="C51" s="82" t="s">
        <v>64</v>
      </c>
      <c r="D51" s="82"/>
      <c r="E51" s="88" t="s">
        <v>10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5">
        <v>0</v>
      </c>
      <c r="U51" s="107"/>
      <c r="V51" s="110"/>
      <c r="W51" s="86">
        <f t="shared" si="0"/>
        <v>0</v>
      </c>
      <c r="X51" s="87"/>
      <c r="Y51" s="98">
        <f t="shared" si="1"/>
        <v>0</v>
      </c>
      <c r="Z51" s="120" t="s">
        <v>93</v>
      </c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5" customHeight="1">
      <c r="A52" s="33">
        <v>44</v>
      </c>
      <c r="B52" s="34">
        <v>202120294811</v>
      </c>
      <c r="C52" s="35" t="s">
        <v>65</v>
      </c>
      <c r="D52" s="35"/>
      <c r="E52" s="37" t="s">
        <v>10</v>
      </c>
      <c r="T52" s="67">
        <v>4.7</v>
      </c>
      <c r="U52" s="44">
        <v>8</v>
      </c>
      <c r="V52" s="109"/>
      <c r="W52" s="46">
        <f t="shared" si="0"/>
        <v>7.01</v>
      </c>
      <c r="X52" s="68"/>
      <c r="Y52" s="47">
        <f t="shared" si="1"/>
        <v>7.01</v>
      </c>
      <c r="Z52" s="118" t="s">
        <v>92</v>
      </c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5" customHeight="1">
      <c r="A53" s="33">
        <v>45</v>
      </c>
      <c r="B53" s="34">
        <v>202120298711</v>
      </c>
      <c r="C53" s="35" t="s">
        <v>66</v>
      </c>
      <c r="D53" s="35"/>
      <c r="E53" s="37" t="s">
        <v>10</v>
      </c>
      <c r="T53" s="67">
        <v>4.7</v>
      </c>
      <c r="U53" s="44">
        <v>8</v>
      </c>
      <c r="V53" s="109"/>
      <c r="W53" s="46">
        <f t="shared" si="0"/>
        <v>7.01</v>
      </c>
      <c r="X53" s="68"/>
      <c r="Y53" s="47">
        <f t="shared" si="1"/>
        <v>7.01</v>
      </c>
      <c r="Z53" s="118" t="s">
        <v>92</v>
      </c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5" customHeight="1">
      <c r="A54" s="33">
        <v>46</v>
      </c>
      <c r="B54" s="34">
        <v>202120420111</v>
      </c>
      <c r="C54" s="35" t="s">
        <v>67</v>
      </c>
      <c r="D54" s="35"/>
      <c r="E54" s="37" t="s">
        <v>10</v>
      </c>
      <c r="T54" s="67">
        <v>0</v>
      </c>
      <c r="U54" s="44">
        <v>3.5</v>
      </c>
      <c r="V54" s="109"/>
      <c r="W54" s="46">
        <f t="shared" si="0"/>
        <v>2.4499999999999997</v>
      </c>
      <c r="X54" s="68"/>
      <c r="Y54" s="47">
        <f t="shared" si="1"/>
        <v>2.4499999999999997</v>
      </c>
      <c r="Z54" s="118" t="s">
        <v>93</v>
      </c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5" customHeight="1">
      <c r="A55" s="33">
        <v>47</v>
      </c>
      <c r="B55" s="34">
        <v>202120297411</v>
      </c>
      <c r="C55" s="35" t="s">
        <v>68</v>
      </c>
      <c r="D55" s="35"/>
      <c r="E55" s="70" t="s">
        <v>10</v>
      </c>
      <c r="T55" s="67">
        <v>1</v>
      </c>
      <c r="U55" s="44"/>
      <c r="V55" s="109">
        <v>10</v>
      </c>
      <c r="W55" s="46">
        <f>T55*0.3+V55*0.7</f>
        <v>7.3</v>
      </c>
      <c r="X55" s="68"/>
      <c r="Y55" s="47">
        <f t="shared" si="1"/>
        <v>7.3</v>
      </c>
      <c r="Z55" s="118" t="s">
        <v>92</v>
      </c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5" customHeight="1">
      <c r="A56" s="33">
        <v>48</v>
      </c>
      <c r="B56" s="34">
        <v>202120298911</v>
      </c>
      <c r="C56" s="35" t="s">
        <v>69</v>
      </c>
      <c r="D56" s="35"/>
      <c r="E56" s="37" t="s">
        <v>10</v>
      </c>
      <c r="T56" s="67">
        <v>8.5</v>
      </c>
      <c r="U56" s="44"/>
      <c r="V56" s="109">
        <v>9</v>
      </c>
      <c r="W56" s="46">
        <f>T56*0.3+V56*0.7</f>
        <v>8.85</v>
      </c>
      <c r="X56" s="68"/>
      <c r="Y56" s="47">
        <f t="shared" si="1"/>
        <v>8.85</v>
      </c>
      <c r="Z56" s="118" t="s">
        <v>92</v>
      </c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15" customHeight="1">
      <c r="A57" s="33">
        <v>49</v>
      </c>
      <c r="B57" s="34">
        <v>201920437311</v>
      </c>
      <c r="C57" s="35" t="s">
        <v>70</v>
      </c>
      <c r="D57" s="35"/>
      <c r="E57" s="37" t="s">
        <v>10</v>
      </c>
      <c r="T57" s="67"/>
      <c r="U57" s="44">
        <v>6</v>
      </c>
      <c r="V57" s="109">
        <v>10</v>
      </c>
      <c r="W57" s="46">
        <f>U57*0.3+V57*0.7</f>
        <v>8.8000000000000007</v>
      </c>
      <c r="X57" s="68"/>
      <c r="Y57" s="47">
        <f t="shared" si="1"/>
        <v>8.8000000000000007</v>
      </c>
      <c r="Z57" s="118" t="s">
        <v>92</v>
      </c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5" customHeight="1">
      <c r="A58" s="80">
        <v>50</v>
      </c>
      <c r="B58" s="81">
        <v>202120295311</v>
      </c>
      <c r="C58" s="82" t="s">
        <v>18</v>
      </c>
      <c r="D58" s="82"/>
      <c r="E58" s="88" t="s">
        <v>10</v>
      </c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5">
        <v>0</v>
      </c>
      <c r="U58" s="107"/>
      <c r="V58" s="110"/>
      <c r="W58" s="86">
        <f t="shared" si="0"/>
        <v>0</v>
      </c>
      <c r="X58" s="87"/>
      <c r="Y58" s="98">
        <f t="shared" si="1"/>
        <v>0</v>
      </c>
      <c r="Z58" s="120" t="s">
        <v>93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5" customHeight="1">
      <c r="A59" s="33">
        <v>51</v>
      </c>
      <c r="B59" s="34">
        <v>201720373311</v>
      </c>
      <c r="C59" s="35" t="s">
        <v>71</v>
      </c>
      <c r="D59" s="35"/>
      <c r="E59" s="37" t="s">
        <v>10</v>
      </c>
      <c r="T59" s="67">
        <v>3</v>
      </c>
      <c r="U59" s="44">
        <v>2</v>
      </c>
      <c r="V59" s="109"/>
      <c r="W59" s="46">
        <f>U59*0.3+T59*0.7</f>
        <v>2.6999999999999997</v>
      </c>
      <c r="X59" s="68"/>
      <c r="Y59" s="47">
        <f t="shared" si="1"/>
        <v>2.6999999999999997</v>
      </c>
      <c r="Z59" s="118" t="s">
        <v>93</v>
      </c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15" customHeight="1">
      <c r="A60" s="80">
        <v>52</v>
      </c>
      <c r="B60" s="81">
        <v>202120297011</v>
      </c>
      <c r="C60" s="82" t="s">
        <v>19</v>
      </c>
      <c r="D60" s="82"/>
      <c r="E60" s="88" t="s">
        <v>10</v>
      </c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107"/>
      <c r="V60" s="110"/>
      <c r="W60" s="86"/>
      <c r="X60" s="87"/>
      <c r="Y60" s="98"/>
      <c r="Z60" s="12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5" customHeight="1">
      <c r="A61" s="33">
        <v>53</v>
      </c>
      <c r="B61" s="34">
        <v>202120298011</v>
      </c>
      <c r="C61" s="35" t="s">
        <v>72</v>
      </c>
      <c r="D61" s="35"/>
      <c r="E61" s="37" t="s">
        <v>10</v>
      </c>
      <c r="T61" s="67">
        <v>7</v>
      </c>
      <c r="U61" s="44">
        <v>7.5</v>
      </c>
      <c r="V61" s="109"/>
      <c r="W61" s="46">
        <f t="shared" si="0"/>
        <v>7.35</v>
      </c>
      <c r="X61" s="68"/>
      <c r="Y61" s="47">
        <f t="shared" si="1"/>
        <v>7.35</v>
      </c>
      <c r="Z61" s="118" t="s">
        <v>92</v>
      </c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5" customHeight="1">
      <c r="A62" s="33">
        <v>54</v>
      </c>
      <c r="B62" s="34">
        <v>202020428511</v>
      </c>
      <c r="C62" s="35" t="s">
        <v>73</v>
      </c>
      <c r="D62" s="35"/>
      <c r="E62" s="37" t="s">
        <v>10</v>
      </c>
      <c r="T62" s="67">
        <v>0</v>
      </c>
      <c r="U62" s="44">
        <v>4</v>
      </c>
      <c r="V62" s="109"/>
      <c r="W62" s="46">
        <f t="shared" si="0"/>
        <v>2.8</v>
      </c>
      <c r="X62" s="68"/>
      <c r="Y62" s="47">
        <f t="shared" si="1"/>
        <v>2.8</v>
      </c>
      <c r="Z62" s="118" t="s">
        <v>93</v>
      </c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5" customHeight="1">
      <c r="A63" s="33">
        <v>55</v>
      </c>
      <c r="B63" s="34">
        <v>202120478011</v>
      </c>
      <c r="C63" s="35" t="s">
        <v>74</v>
      </c>
      <c r="D63" s="35"/>
      <c r="E63" s="37" t="s">
        <v>10</v>
      </c>
      <c r="T63" s="67">
        <v>3</v>
      </c>
      <c r="U63" s="44">
        <v>6.5</v>
      </c>
      <c r="V63" s="109"/>
      <c r="W63" s="46">
        <f t="shared" si="0"/>
        <v>5.4499999999999993</v>
      </c>
      <c r="X63" s="66">
        <v>8</v>
      </c>
      <c r="Y63" s="47">
        <f>(W63+X63)/2</f>
        <v>6.7249999999999996</v>
      </c>
      <c r="Z63" s="118" t="s">
        <v>92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5" customHeight="1">
      <c r="A64" s="33">
        <v>56</v>
      </c>
      <c r="B64" s="34">
        <v>202110268911</v>
      </c>
      <c r="C64" s="35" t="s">
        <v>75</v>
      </c>
      <c r="D64" s="35"/>
      <c r="E64" s="37" t="s">
        <v>10</v>
      </c>
      <c r="T64" s="67">
        <v>0</v>
      </c>
      <c r="U64" s="44">
        <v>2</v>
      </c>
      <c r="V64" s="109"/>
      <c r="W64" s="46">
        <f t="shared" si="0"/>
        <v>1.4</v>
      </c>
      <c r="X64" s="68"/>
      <c r="Y64" s="47">
        <f t="shared" si="1"/>
        <v>1.4</v>
      </c>
      <c r="Z64" s="118" t="s">
        <v>93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15" customHeight="1">
      <c r="A65" s="33">
        <v>57</v>
      </c>
      <c r="B65" s="34">
        <v>202120293811</v>
      </c>
      <c r="C65" s="35" t="s">
        <v>76</v>
      </c>
      <c r="D65" s="35"/>
      <c r="E65" s="37" t="s">
        <v>10</v>
      </c>
      <c r="T65" s="67">
        <v>6</v>
      </c>
      <c r="U65" s="44">
        <v>5.5</v>
      </c>
      <c r="V65" s="109"/>
      <c r="W65" s="46">
        <f>U65*0.3+T65*0.7</f>
        <v>5.85</v>
      </c>
      <c r="X65" s="114">
        <v>4.1500000000000004</v>
      </c>
      <c r="Y65" s="47">
        <f>(W65+X65)/2</f>
        <v>5</v>
      </c>
      <c r="Z65" s="118" t="s">
        <v>92</v>
      </c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5" customHeight="1">
      <c r="A66" s="33">
        <v>58</v>
      </c>
      <c r="B66" s="34">
        <v>202010039111</v>
      </c>
      <c r="C66" s="35" t="s">
        <v>77</v>
      </c>
      <c r="D66" s="69"/>
      <c r="E66" s="37" t="s">
        <v>10</v>
      </c>
      <c r="T66" s="67">
        <v>0</v>
      </c>
      <c r="U66" s="44">
        <v>1</v>
      </c>
      <c r="V66" s="109"/>
      <c r="W66" s="46">
        <f t="shared" si="0"/>
        <v>0.7</v>
      </c>
      <c r="X66" s="68"/>
      <c r="Y66" s="47">
        <f t="shared" si="1"/>
        <v>0.7</v>
      </c>
      <c r="Z66" s="118" t="s">
        <v>93</v>
      </c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ht="15" customHeight="1">
      <c r="A67" s="80">
        <v>59</v>
      </c>
      <c r="B67" s="81">
        <v>201720370011</v>
      </c>
      <c r="C67" s="82" t="s">
        <v>20</v>
      </c>
      <c r="D67" s="82"/>
      <c r="E67" s="88" t="s">
        <v>10</v>
      </c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107"/>
      <c r="V67" s="110"/>
      <c r="W67" s="86"/>
      <c r="X67" s="87"/>
      <c r="Y67" s="98"/>
      <c r="Z67" s="120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15" customHeight="1">
      <c r="A68" s="80">
        <v>60</v>
      </c>
      <c r="B68" s="81">
        <v>201810016511</v>
      </c>
      <c r="C68" s="82" t="s">
        <v>78</v>
      </c>
      <c r="D68" s="82"/>
      <c r="E68" s="83" t="s">
        <v>10</v>
      </c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107">
        <v>1</v>
      </c>
      <c r="V68" s="110"/>
      <c r="W68" s="86">
        <f t="shared" si="0"/>
        <v>0.7</v>
      </c>
      <c r="X68" s="87"/>
      <c r="Y68" s="98">
        <f t="shared" si="1"/>
        <v>0.7</v>
      </c>
      <c r="Z68" s="120" t="s">
        <v>93</v>
      </c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ht="15" customHeight="1">
      <c r="A69" s="33">
        <v>61</v>
      </c>
      <c r="B69" s="34">
        <v>201920647711</v>
      </c>
      <c r="C69" s="35" t="s">
        <v>79</v>
      </c>
      <c r="D69" s="35"/>
      <c r="E69" s="37" t="s">
        <v>10</v>
      </c>
      <c r="T69" s="67">
        <v>3</v>
      </c>
      <c r="U69" s="44">
        <v>5</v>
      </c>
      <c r="V69" s="109"/>
      <c r="W69" s="46">
        <f t="shared" si="0"/>
        <v>4.4000000000000004</v>
      </c>
      <c r="X69" s="66">
        <v>7</v>
      </c>
      <c r="Y69" s="47">
        <f>(W69+X69)/2</f>
        <v>5.7</v>
      </c>
      <c r="Z69" s="118" t="s">
        <v>92</v>
      </c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ht="15" customHeight="1">
      <c r="A70" s="33">
        <v>62</v>
      </c>
      <c r="B70" s="34">
        <v>202120296011</v>
      </c>
      <c r="C70" s="35" t="s">
        <v>80</v>
      </c>
      <c r="D70" s="35"/>
      <c r="E70" s="37" t="s">
        <v>10</v>
      </c>
      <c r="T70" s="67">
        <v>0.5</v>
      </c>
      <c r="U70" s="44">
        <v>5.5</v>
      </c>
      <c r="V70" s="109"/>
      <c r="W70" s="46">
        <f t="shared" si="0"/>
        <v>3.9999999999999996</v>
      </c>
      <c r="X70" s="66">
        <v>6</v>
      </c>
      <c r="Y70" s="47">
        <f>(W70+X70)/2</f>
        <v>5</v>
      </c>
      <c r="Z70" s="118" t="s">
        <v>92</v>
      </c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ht="15" customHeight="1">
      <c r="A71" s="33">
        <v>63</v>
      </c>
      <c r="B71" s="34">
        <v>202020608011</v>
      </c>
      <c r="C71" s="35" t="s">
        <v>81</v>
      </c>
      <c r="D71" s="69"/>
      <c r="E71" s="37" t="s">
        <v>10</v>
      </c>
      <c r="T71" s="67">
        <v>0</v>
      </c>
      <c r="U71" s="44">
        <v>3.5</v>
      </c>
      <c r="V71" s="109"/>
      <c r="W71" s="46">
        <f t="shared" si="0"/>
        <v>2.4499999999999997</v>
      </c>
      <c r="X71" s="68"/>
      <c r="Y71" s="47">
        <f t="shared" si="1"/>
        <v>2.4499999999999997</v>
      </c>
      <c r="Z71" s="118" t="s">
        <v>93</v>
      </c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ht="15" customHeight="1">
      <c r="A72" s="33">
        <v>64</v>
      </c>
      <c r="B72" s="34">
        <v>202120297111</v>
      </c>
      <c r="C72" s="35" t="s">
        <v>82</v>
      </c>
      <c r="D72" s="35"/>
      <c r="E72" s="37" t="s">
        <v>10</v>
      </c>
      <c r="T72" s="67">
        <v>5</v>
      </c>
      <c r="U72" s="44">
        <v>7</v>
      </c>
      <c r="V72" s="109"/>
      <c r="W72" s="46">
        <f t="shared" si="0"/>
        <v>6.3999999999999995</v>
      </c>
      <c r="X72" s="68"/>
      <c r="Y72" s="47">
        <f t="shared" si="1"/>
        <v>6.3999999999999995</v>
      </c>
      <c r="Z72" s="118" t="s">
        <v>93</v>
      </c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ht="15" customHeight="1">
      <c r="A73" s="80">
        <v>65</v>
      </c>
      <c r="B73" s="81">
        <v>201610173411</v>
      </c>
      <c r="C73" s="82" t="s">
        <v>83</v>
      </c>
      <c r="D73" s="82"/>
      <c r="E73" s="83" t="s">
        <v>10</v>
      </c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107"/>
      <c r="V73" s="110"/>
      <c r="W73" s="86"/>
      <c r="X73" s="87"/>
      <c r="Y73" s="98"/>
      <c r="Z73" s="120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ht="15" customHeight="1">
      <c r="A74" s="33">
        <v>66</v>
      </c>
      <c r="B74" s="34">
        <v>202010038011</v>
      </c>
      <c r="C74" s="35" t="s">
        <v>84</v>
      </c>
      <c r="D74" s="35"/>
      <c r="E74" s="37" t="s">
        <v>10</v>
      </c>
      <c r="T74" s="67">
        <v>0</v>
      </c>
      <c r="U74" s="44">
        <v>7</v>
      </c>
      <c r="V74" s="109"/>
      <c r="W74" s="46">
        <f t="shared" ref="W74:W75" si="2">T74*0.3+U74*0.7</f>
        <v>4.8999999999999995</v>
      </c>
      <c r="X74" s="66">
        <v>5.0999999999999996</v>
      </c>
      <c r="Y74" s="47">
        <f>(W74+X74)/2</f>
        <v>5</v>
      </c>
      <c r="Z74" s="118" t="s">
        <v>92</v>
      </c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ht="15" customHeight="1">
      <c r="A75" s="80">
        <v>67</v>
      </c>
      <c r="B75" s="81">
        <v>202020428211</v>
      </c>
      <c r="C75" s="82" t="s">
        <v>85</v>
      </c>
      <c r="D75" s="82"/>
      <c r="E75" s="83" t="s">
        <v>10</v>
      </c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>
        <v>2</v>
      </c>
      <c r="U75" s="107"/>
      <c r="V75" s="110"/>
      <c r="W75" s="86">
        <f t="shared" si="2"/>
        <v>0.6</v>
      </c>
      <c r="X75" s="87"/>
      <c r="Y75" s="98">
        <f t="shared" ref="Y74:Y77" si="3">W75</f>
        <v>0.6</v>
      </c>
      <c r="Z75" s="120" t="s">
        <v>93</v>
      </c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ht="15" customHeight="1">
      <c r="A76" s="33">
        <v>68</v>
      </c>
      <c r="B76" s="34">
        <v>201910032311</v>
      </c>
      <c r="C76" s="35" t="s">
        <v>86</v>
      </c>
      <c r="D76" s="35"/>
      <c r="E76" s="37" t="s">
        <v>10</v>
      </c>
      <c r="T76" s="67">
        <v>1</v>
      </c>
      <c r="U76" s="44"/>
      <c r="V76" s="109">
        <v>2</v>
      </c>
      <c r="W76" s="46">
        <f>T76*0.3+V76*0.7</f>
        <v>1.7</v>
      </c>
      <c r="X76" s="68"/>
      <c r="Y76" s="47">
        <f t="shared" si="3"/>
        <v>1.7</v>
      </c>
      <c r="Z76" s="118" t="s">
        <v>93</v>
      </c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ht="15" customHeight="1" thickBot="1">
      <c r="A77" s="73">
        <v>69</v>
      </c>
      <c r="B77" s="74">
        <v>201920432811</v>
      </c>
      <c r="C77" s="75" t="s">
        <v>87</v>
      </c>
      <c r="D77" s="75"/>
      <c r="E77" s="76" t="s">
        <v>10</v>
      </c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111"/>
      <c r="U77" s="112"/>
      <c r="V77" s="113"/>
      <c r="W77" s="78"/>
      <c r="X77" s="79"/>
      <c r="Y77" s="116"/>
      <c r="Z77" s="12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ht="15" customHeight="1">
      <c r="A79" s="14" t="s">
        <v>21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ht="15" customHeight="1">
      <c r="A80" s="14" t="s">
        <v>88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5" customHeight="1">
      <c r="A81" s="14" t="s">
        <v>89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5" customHeight="1">
      <c r="A82" s="14" t="s">
        <v>90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5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5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5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5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5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5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5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5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5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5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5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5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5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ignoredErrors>
    <ignoredError sqref="W15 W35 W37 W45 W47 W49 W55 W65 W32 Y29 Y33:Y35 Y38 Y44 Y48 Y63:Y6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E8D6-EEE5-4709-A365-18CD5604EECD}">
  <dimension ref="A1:Q4"/>
  <sheetViews>
    <sheetView workbookViewId="0">
      <selection activeCell="J12" sqref="J11:J12"/>
    </sheetView>
  </sheetViews>
  <sheetFormatPr defaultRowHeight="14.4"/>
  <sheetData>
    <row r="1" spans="1:17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>
      <c r="A4" s="9" t="s">
        <v>13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CS - 2003-2</vt:lpstr>
      <vt:lpstr>Observações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Carlos Assumpção</dc:creator>
  <dc:description/>
  <cp:lastModifiedBy>Antonio Carlos Assumpção</cp:lastModifiedBy>
  <cp:revision>1</cp:revision>
  <dcterms:created xsi:type="dcterms:W3CDTF">2021-11-30T01:34:25Z</dcterms:created>
  <dcterms:modified xsi:type="dcterms:W3CDTF">2023-12-18T02:37:28Z</dcterms:modified>
  <dc:language>pt-BR</dc:language>
</cp:coreProperties>
</file>