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jas\Desktop\"/>
    </mc:Choice>
  </mc:AlternateContent>
  <xr:revisionPtr revIDLastSave="0" documentId="13_ncr:1_{8B279519-9E05-437E-9471-73F37A196F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éries" sheetId="1" r:id="rId1"/>
    <sheet name="Comentári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" i="1"/>
  <c r="H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" i="1"/>
  <c r="E4" i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" i="1"/>
</calcChain>
</file>

<file path=xl/sharedStrings.xml><?xml version="1.0" encoding="utf-8"?>
<sst xmlns="http://schemas.openxmlformats.org/spreadsheetml/2006/main" count="39" uniqueCount="39">
  <si>
    <t xml:space="preserve">Salário mínimo vigente - R$ - Ministério da Economia, Outras (Min. Economia/Outras) - MTE12_SALMIN12 - </t>
  </si>
  <si>
    <t>1994.12</t>
  </si>
  <si>
    <t>1995.12</t>
  </si>
  <si>
    <t>1996.12</t>
  </si>
  <si>
    <t>1997.12</t>
  </si>
  <si>
    <t>1998.12</t>
  </si>
  <si>
    <t>1999.12</t>
  </si>
  <si>
    <t>2000.12</t>
  </si>
  <si>
    <t>2001.12</t>
  </si>
  <si>
    <t>2002.12</t>
  </si>
  <si>
    <t>2003.12</t>
  </si>
  <si>
    <t>2004.12</t>
  </si>
  <si>
    <t>2005.12</t>
  </si>
  <si>
    <t>2006.12</t>
  </si>
  <si>
    <t>2007.12</t>
  </si>
  <si>
    <t>2008.12</t>
  </si>
  <si>
    <t>2009.12</t>
  </si>
  <si>
    <t>2010.12</t>
  </si>
  <si>
    <t>2011.12</t>
  </si>
  <si>
    <t>2012.12</t>
  </si>
  <si>
    <t>2013.12</t>
  </si>
  <si>
    <t>2014.12</t>
  </si>
  <si>
    <t>2015.12</t>
  </si>
  <si>
    <t>2016.12</t>
  </si>
  <si>
    <t>2017.12</t>
  </si>
  <si>
    <t>2018.12</t>
  </si>
  <si>
    <t>2019.12</t>
  </si>
  <si>
    <t>2020.12</t>
  </si>
  <si>
    <t>Séries</t>
  </si>
  <si>
    <t>Comentários</t>
  </si>
  <si>
    <t>Salário mínimo nominal vigente - não considera abonos salariais ocorridos nos períodos. O salário mínimo urbano foi instituído no Brasil por decreto-lei do presidente Getúlio Vargas, durante a ditadura do Estado Novo, e começou a vigorar em julho de 1940, com valores diferenciados entre estados e sub-regiões. Em 1943, foi incorporado à Consolidação das Leis do Trabalho (CLT) e, em 1963, foi estendido ao campo por meio do Estatuto do Trabalhador Rural. Foi nacionalmente unificado em maio de 1984, mas, desde 2000, a Lei Complementar 103 permite que os estados fixem pisos estaduais superiores ao mínimo nacional. Nota: Os dados desta série para o período em que a legislação federal definia faixas diversificadas referem-se ao maior salário mínimo vigente no país. Mais informações:  &lt;a href= "https://www.dieese.org.br/analisecestabasica/salarioMinimo.html"&gt;www.dieese.org.br/analisecestabasica/salarioMinimo.html&lt;/a&gt;  e &lt;a href="../doc/SalariosMinimosRegionais_1940_1984.xls"&gt;Evolução dos salários mínimos regionais&lt;/a&gt;.</t>
  </si>
  <si>
    <t xml:space="preserve">Preços - IPCA - (% a.a.) - Instituto Brasileiro de Geografia e Estatística, Sistema Nacional de Índices de Preços ao Consumidor (IBGE/SNIPC) - PRECOS_IPCAG - </t>
  </si>
  <si>
    <t>Salário Mínimo (R$)</t>
  </si>
  <si>
    <t>IPCA (% a.a.)</t>
  </si>
  <si>
    <t>Var % SM Nom</t>
  </si>
  <si>
    <t>IPCA Index (1994=100)</t>
  </si>
  <si>
    <t>Sal Real - Moeda de 1994</t>
  </si>
  <si>
    <t>Var% Sal real</t>
  </si>
  <si>
    <t>Var%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</si>
</sst>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4" fontId="1" fillId="0" borderId="0" xfId="0" applyNumberFormat="1" applyFont="1" applyFill="1" applyBorder="1" applyAlignment="1" applyProtection="1"/>
    <xf numFmtId="0" fontId="1" fillId="0" borderId="0" xfId="1"/>
    <xf numFmtId="0" fontId="1" fillId="0" borderId="0" xfId="0" applyFont="1"/>
    <xf numFmtId="4" fontId="1" fillId="0" borderId="0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4" fontId="1" fillId="0" borderId="3" xfId="0" applyNumberFormat="1" applyFont="1" applyFill="1" applyBorder="1" applyAlignment="1" applyProtection="1">
      <alignment horizontal="center"/>
    </xf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1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4" fontId="1" fillId="2" borderId="1" xfId="0" applyNumberFormat="1" applyFont="1" applyFill="1" applyBorder="1" applyAlignment="1" applyProtection="1"/>
    <xf numFmtId="0" fontId="1" fillId="2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Séries!$B$1</c:f>
              <c:strCache>
                <c:ptCount val="1"/>
                <c:pt idx="0">
                  <c:v>Salário Mínimo (R$)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Séries!$A$2:$A$28</c:f>
              <c:strCache>
                <c:ptCount val="27"/>
                <c:pt idx="0">
                  <c:v>1994.12</c:v>
                </c:pt>
                <c:pt idx="1">
                  <c:v>1995.12</c:v>
                </c:pt>
                <c:pt idx="2">
                  <c:v>1996.12</c:v>
                </c:pt>
                <c:pt idx="3">
                  <c:v>1997.12</c:v>
                </c:pt>
                <c:pt idx="4">
                  <c:v>1998.12</c:v>
                </c:pt>
                <c:pt idx="5">
                  <c:v>1999.12</c:v>
                </c:pt>
                <c:pt idx="6">
                  <c:v>2000.12</c:v>
                </c:pt>
                <c:pt idx="7">
                  <c:v>2001.12</c:v>
                </c:pt>
                <c:pt idx="8">
                  <c:v>2002.12</c:v>
                </c:pt>
                <c:pt idx="9">
                  <c:v>2003.12</c:v>
                </c:pt>
                <c:pt idx="10">
                  <c:v>2004.12</c:v>
                </c:pt>
                <c:pt idx="11">
                  <c:v>2005.12</c:v>
                </c:pt>
                <c:pt idx="12">
                  <c:v>2006.12</c:v>
                </c:pt>
                <c:pt idx="13">
                  <c:v>2007.12</c:v>
                </c:pt>
                <c:pt idx="14">
                  <c:v>2008.12</c:v>
                </c:pt>
                <c:pt idx="15">
                  <c:v>2009.12</c:v>
                </c:pt>
                <c:pt idx="16">
                  <c:v>2010.12</c:v>
                </c:pt>
                <c:pt idx="17">
                  <c:v>2011.12</c:v>
                </c:pt>
                <c:pt idx="18">
                  <c:v>2012.12</c:v>
                </c:pt>
                <c:pt idx="19">
                  <c:v>2013.12</c:v>
                </c:pt>
                <c:pt idx="20">
                  <c:v>2014.12</c:v>
                </c:pt>
                <c:pt idx="21">
                  <c:v>2015.12</c:v>
                </c:pt>
                <c:pt idx="22">
                  <c:v>2016.12</c:v>
                </c:pt>
                <c:pt idx="23">
                  <c:v>2017.12</c:v>
                </c:pt>
                <c:pt idx="24">
                  <c:v>2018.12</c:v>
                </c:pt>
                <c:pt idx="25">
                  <c:v>2019.12</c:v>
                </c:pt>
                <c:pt idx="26">
                  <c:v>2020.12</c:v>
                </c:pt>
              </c:strCache>
            </c:strRef>
          </c:cat>
          <c:val>
            <c:numRef>
              <c:f>Séries!$B$2:$B$28</c:f>
              <c:numCache>
                <c:formatCode>#,##0.00</c:formatCode>
                <c:ptCount val="27"/>
                <c:pt idx="0">
                  <c:v>70</c:v>
                </c:pt>
                <c:pt idx="1">
                  <c:v>100</c:v>
                </c:pt>
                <c:pt idx="2">
                  <c:v>112</c:v>
                </c:pt>
                <c:pt idx="3">
                  <c:v>120</c:v>
                </c:pt>
                <c:pt idx="4">
                  <c:v>130</c:v>
                </c:pt>
                <c:pt idx="5">
                  <c:v>136</c:v>
                </c:pt>
                <c:pt idx="6">
                  <c:v>151</c:v>
                </c:pt>
                <c:pt idx="7">
                  <c:v>180</c:v>
                </c:pt>
                <c:pt idx="8">
                  <c:v>200</c:v>
                </c:pt>
                <c:pt idx="9">
                  <c:v>240</c:v>
                </c:pt>
                <c:pt idx="10">
                  <c:v>260</c:v>
                </c:pt>
                <c:pt idx="11">
                  <c:v>300</c:v>
                </c:pt>
                <c:pt idx="12">
                  <c:v>350</c:v>
                </c:pt>
                <c:pt idx="13">
                  <c:v>380</c:v>
                </c:pt>
                <c:pt idx="14">
                  <c:v>415</c:v>
                </c:pt>
                <c:pt idx="15">
                  <c:v>465</c:v>
                </c:pt>
                <c:pt idx="16">
                  <c:v>510</c:v>
                </c:pt>
                <c:pt idx="17">
                  <c:v>545</c:v>
                </c:pt>
                <c:pt idx="18">
                  <c:v>622</c:v>
                </c:pt>
                <c:pt idx="19">
                  <c:v>678</c:v>
                </c:pt>
                <c:pt idx="20">
                  <c:v>724</c:v>
                </c:pt>
                <c:pt idx="21">
                  <c:v>788</c:v>
                </c:pt>
                <c:pt idx="22">
                  <c:v>880</c:v>
                </c:pt>
                <c:pt idx="23">
                  <c:v>937</c:v>
                </c:pt>
                <c:pt idx="24">
                  <c:v>954</c:v>
                </c:pt>
                <c:pt idx="25">
                  <c:v>998</c:v>
                </c:pt>
                <c:pt idx="26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99-4072-B4B5-0332667FB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98880"/>
        <c:axId val="636804128"/>
      </c:lineChart>
      <c:catAx>
        <c:axId val="63679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6804128"/>
        <c:crosses val="autoZero"/>
        <c:auto val="1"/>
        <c:lblAlgn val="ctr"/>
        <c:lblOffset val="100"/>
        <c:noMultiLvlLbl val="0"/>
      </c:catAx>
      <c:valAx>
        <c:axId val="63680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6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679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13610</xdr:colOff>
      <xdr:row>1</xdr:row>
      <xdr:rowOff>27219</xdr:rowOff>
    </xdr:from>
    <xdr:to>
      <xdr:col>15</xdr:col>
      <xdr:colOff>625928</xdr:colOff>
      <xdr:row>17</xdr:row>
      <xdr:rowOff>151044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F875F1E-A5B9-4F3C-93E9-6557C5E6E9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zoomScale="140" zoomScaleNormal="14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7" sqref="H7"/>
    </sheetView>
  </sheetViews>
  <sheetFormatPr defaultRowHeight="12.75" customHeight="1" x14ac:dyDescent="0.2"/>
  <cols>
    <col min="1" max="1" width="10.28515625" customWidth="1"/>
    <col min="2" max="2" width="18.42578125" style="1" customWidth="1"/>
    <col min="3" max="3" width="14.7109375" customWidth="1"/>
    <col min="4" max="4" width="14.42578125" customWidth="1"/>
    <col min="5" max="5" width="21.85546875" customWidth="1"/>
    <col min="6" max="6" width="24.42578125" customWidth="1"/>
    <col min="7" max="7" width="12.5703125" customWidth="1"/>
    <col min="8" max="8" width="13.140625" customWidth="1"/>
    <col min="9" max="256" width="10.28515625" customWidth="1"/>
  </cols>
  <sheetData>
    <row r="1" spans="1:12" ht="13.5" thickBot="1" x14ac:dyDescent="0.25">
      <c r="A1" s="16"/>
      <c r="B1" s="19" t="s">
        <v>32</v>
      </c>
      <c r="C1" s="20" t="s">
        <v>33</v>
      </c>
      <c r="D1" s="20" t="s">
        <v>34</v>
      </c>
      <c r="E1" s="20" t="s">
        <v>35</v>
      </c>
      <c r="F1" s="20" t="s">
        <v>36</v>
      </c>
      <c r="G1" s="20" t="s">
        <v>37</v>
      </c>
      <c r="H1" s="15" t="s">
        <v>38</v>
      </c>
      <c r="I1" s="3"/>
      <c r="J1" s="3"/>
      <c r="K1" s="3"/>
      <c r="L1" s="3"/>
    </row>
    <row r="2" spans="1:12" x14ac:dyDescent="0.2">
      <c r="A2" s="17" t="s">
        <v>1</v>
      </c>
      <c r="B2" s="4">
        <v>70</v>
      </c>
      <c r="C2" s="5">
        <v>916.46</v>
      </c>
      <c r="D2" s="7"/>
      <c r="E2" s="7">
        <v>100</v>
      </c>
      <c r="F2" s="7">
        <f>(E$2/E2)*B2</f>
        <v>70</v>
      </c>
      <c r="G2" s="7"/>
      <c r="H2" s="8">
        <f>((F28-F2)/F2)*100</f>
        <v>172.91473726996702</v>
      </c>
      <c r="I2" s="6"/>
      <c r="J2" s="6"/>
      <c r="K2" s="6"/>
    </row>
    <row r="3" spans="1:12" x14ac:dyDescent="0.2">
      <c r="A3" s="17" t="s">
        <v>2</v>
      </c>
      <c r="B3" s="4">
        <v>100</v>
      </c>
      <c r="C3" s="5">
        <v>22.41</v>
      </c>
      <c r="D3" s="7">
        <f>((B3-B2)/B2)*100</f>
        <v>42.857142857142854</v>
      </c>
      <c r="E3" s="7">
        <f>((C3/100)+1)*E2</f>
        <v>122.41</v>
      </c>
      <c r="F3" s="7">
        <f t="shared" ref="F3:F28" si="0">(E$2/E3)*B3</f>
        <v>81.692672167306597</v>
      </c>
      <c r="G3" s="9">
        <f>((F3-F2)/F2)</f>
        <v>0.16703817381866568</v>
      </c>
      <c r="H3" s="8"/>
      <c r="I3" s="6"/>
      <c r="J3" s="6"/>
      <c r="K3" s="6"/>
    </row>
    <row r="4" spans="1:12" x14ac:dyDescent="0.2">
      <c r="A4" s="17" t="s">
        <v>3</v>
      </c>
      <c r="B4" s="4">
        <v>112</v>
      </c>
      <c r="C4" s="5">
        <v>9.56</v>
      </c>
      <c r="D4" s="7">
        <f t="shared" ref="D4:D28" si="1">((B4-B3)/B3)*100</f>
        <v>12</v>
      </c>
      <c r="E4" s="7">
        <f t="shared" ref="E4:E28" si="2">((C4/100)+1)*E3</f>
        <v>134.11239599999999</v>
      </c>
      <c r="F4" s="7">
        <f t="shared" si="0"/>
        <v>83.512041646023533</v>
      </c>
      <c r="G4" s="9">
        <f t="shared" ref="G4:G28" si="3">((F4-F3)/F3)</f>
        <v>2.2270901788974017E-2</v>
      </c>
      <c r="H4" s="8"/>
      <c r="I4" s="6"/>
      <c r="J4" s="6"/>
      <c r="K4" s="6"/>
    </row>
    <row r="5" spans="1:12" x14ac:dyDescent="0.2">
      <c r="A5" s="17" t="s">
        <v>4</v>
      </c>
      <c r="B5" s="4">
        <v>120</v>
      </c>
      <c r="C5" s="5">
        <v>5.22</v>
      </c>
      <c r="D5" s="7">
        <f t="shared" si="1"/>
        <v>7.1428571428571423</v>
      </c>
      <c r="E5" s="7">
        <f t="shared" si="2"/>
        <v>141.1130630712</v>
      </c>
      <c r="F5" s="7">
        <f t="shared" si="0"/>
        <v>85.038193763431252</v>
      </c>
      <c r="G5" s="9">
        <f t="shared" si="3"/>
        <v>1.8274635457680578E-2</v>
      </c>
      <c r="H5" s="8"/>
      <c r="I5" s="6"/>
      <c r="J5" s="6"/>
      <c r="K5" s="6"/>
    </row>
    <row r="6" spans="1:12" x14ac:dyDescent="0.2">
      <c r="A6" s="17" t="s">
        <v>5</v>
      </c>
      <c r="B6" s="4">
        <v>130</v>
      </c>
      <c r="C6" s="5">
        <v>1.65</v>
      </c>
      <c r="D6" s="7">
        <f t="shared" si="1"/>
        <v>8.3333333333333321</v>
      </c>
      <c r="E6" s="7">
        <f t="shared" si="2"/>
        <v>143.44142861187478</v>
      </c>
      <c r="F6" s="7">
        <f t="shared" si="0"/>
        <v>90.629326030874424</v>
      </c>
      <c r="G6" s="9">
        <f t="shared" si="3"/>
        <v>6.5748483357927476E-2</v>
      </c>
      <c r="H6" s="8"/>
      <c r="I6" s="6"/>
      <c r="J6" s="6"/>
      <c r="K6" s="6"/>
    </row>
    <row r="7" spans="1:12" x14ac:dyDescent="0.2">
      <c r="A7" s="17" t="s">
        <v>6</v>
      </c>
      <c r="B7" s="4">
        <v>136</v>
      </c>
      <c r="C7" s="5">
        <v>8.94</v>
      </c>
      <c r="D7" s="7">
        <f t="shared" si="1"/>
        <v>4.6153846153846159</v>
      </c>
      <c r="E7" s="7">
        <f t="shared" si="2"/>
        <v>156.26509232977637</v>
      </c>
      <c r="F7" s="7">
        <f t="shared" si="0"/>
        <v>87.031593539131819</v>
      </c>
      <c r="G7" s="9">
        <f t="shared" si="3"/>
        <v>-3.9697222182993791E-2</v>
      </c>
      <c r="H7" s="8"/>
      <c r="I7" s="6"/>
      <c r="J7" s="6"/>
      <c r="K7" s="6"/>
    </row>
    <row r="8" spans="1:12" x14ac:dyDescent="0.2">
      <c r="A8" s="17" t="s">
        <v>7</v>
      </c>
      <c r="B8" s="4">
        <v>151</v>
      </c>
      <c r="C8" s="5">
        <v>5.97</v>
      </c>
      <c r="D8" s="7">
        <f t="shared" si="1"/>
        <v>11.029411764705882</v>
      </c>
      <c r="E8" s="7">
        <f t="shared" si="2"/>
        <v>165.59411834186403</v>
      </c>
      <c r="F8" s="7">
        <f t="shared" si="0"/>
        <v>91.18681358492762</v>
      </c>
      <c r="G8" s="9">
        <f t="shared" si="3"/>
        <v>4.774381206667782E-2</v>
      </c>
      <c r="H8" s="8"/>
      <c r="I8" s="6"/>
      <c r="J8" s="6"/>
      <c r="K8" s="6"/>
    </row>
    <row r="9" spans="1:12" x14ac:dyDescent="0.2">
      <c r="A9" s="17" t="s">
        <v>8</v>
      </c>
      <c r="B9" s="4">
        <v>180</v>
      </c>
      <c r="C9" s="5">
        <v>7.67</v>
      </c>
      <c r="D9" s="7">
        <f t="shared" si="1"/>
        <v>19.205298013245034</v>
      </c>
      <c r="E9" s="7">
        <f t="shared" si="2"/>
        <v>178.29518721868502</v>
      </c>
      <c r="F9" s="7">
        <f t="shared" si="0"/>
        <v>100.95617431289605</v>
      </c>
      <c r="G9" s="9">
        <f t="shared" si="3"/>
        <v>0.10713567394116316</v>
      </c>
      <c r="H9" s="8"/>
      <c r="I9" s="6"/>
      <c r="J9" s="6"/>
      <c r="K9" s="6"/>
    </row>
    <row r="10" spans="1:12" x14ac:dyDescent="0.2">
      <c r="A10" s="17" t="s">
        <v>9</v>
      </c>
      <c r="B10" s="4">
        <v>200</v>
      </c>
      <c r="C10" s="5">
        <v>12.53</v>
      </c>
      <c r="D10" s="7">
        <f t="shared" si="1"/>
        <v>11.111111111111111</v>
      </c>
      <c r="E10" s="7">
        <f t="shared" si="2"/>
        <v>200.63557417718624</v>
      </c>
      <c r="F10" s="7">
        <f t="shared" si="0"/>
        <v>99.683219598621648</v>
      </c>
      <c r="G10" s="9">
        <f t="shared" si="3"/>
        <v>-1.2608983283470154E-2</v>
      </c>
      <c r="H10" s="8"/>
      <c r="I10" s="6"/>
      <c r="J10" s="6"/>
      <c r="K10" s="6"/>
    </row>
    <row r="11" spans="1:12" x14ac:dyDescent="0.2">
      <c r="A11" s="17" t="s">
        <v>10</v>
      </c>
      <c r="B11" s="4">
        <v>240</v>
      </c>
      <c r="C11" s="5">
        <v>9.3000000000000007</v>
      </c>
      <c r="D11" s="7">
        <f t="shared" si="1"/>
        <v>20</v>
      </c>
      <c r="E11" s="7">
        <f t="shared" si="2"/>
        <v>219.29468257566455</v>
      </c>
      <c r="F11" s="7">
        <f t="shared" si="0"/>
        <v>109.4417781503623</v>
      </c>
      <c r="G11" s="9">
        <f t="shared" si="3"/>
        <v>9.7895699908508813E-2</v>
      </c>
      <c r="H11" s="8"/>
      <c r="I11" s="6"/>
      <c r="J11" s="6"/>
      <c r="K11" s="6"/>
    </row>
    <row r="12" spans="1:12" x14ac:dyDescent="0.2">
      <c r="A12" s="17" t="s">
        <v>11</v>
      </c>
      <c r="B12" s="4">
        <v>260</v>
      </c>
      <c r="C12" s="5">
        <v>7.6</v>
      </c>
      <c r="D12" s="7">
        <f t="shared" si="1"/>
        <v>8.3333333333333321</v>
      </c>
      <c r="E12" s="7">
        <f t="shared" si="2"/>
        <v>235.96107845141506</v>
      </c>
      <c r="F12" s="7">
        <f t="shared" si="0"/>
        <v>110.18766387505497</v>
      </c>
      <c r="G12" s="9">
        <f t="shared" si="3"/>
        <v>6.815365551424939E-3</v>
      </c>
      <c r="H12" s="8"/>
      <c r="I12" s="6"/>
      <c r="J12" s="6"/>
      <c r="K12" s="6"/>
    </row>
    <row r="13" spans="1:12" x14ac:dyDescent="0.2">
      <c r="A13" s="17" t="s">
        <v>12</v>
      </c>
      <c r="B13" s="4">
        <v>300</v>
      </c>
      <c r="C13" s="5">
        <v>5.69</v>
      </c>
      <c r="D13" s="7">
        <f t="shared" si="1"/>
        <v>15.384615384615385</v>
      </c>
      <c r="E13" s="7">
        <f t="shared" si="2"/>
        <v>249.38726381530057</v>
      </c>
      <c r="F13" s="7">
        <f t="shared" si="0"/>
        <v>120.29483599538743</v>
      </c>
      <c r="G13" s="9">
        <f t="shared" si="3"/>
        <v>9.1726893600297066E-2</v>
      </c>
      <c r="H13" s="8"/>
      <c r="I13" s="6"/>
      <c r="J13" s="6"/>
      <c r="K13" s="6"/>
    </row>
    <row r="14" spans="1:12" x14ac:dyDescent="0.2">
      <c r="A14" s="17" t="s">
        <v>13</v>
      </c>
      <c r="B14" s="4">
        <v>350</v>
      </c>
      <c r="C14" s="5">
        <v>3.14</v>
      </c>
      <c r="D14" s="7">
        <f t="shared" si="1"/>
        <v>16.666666666666664</v>
      </c>
      <c r="E14" s="7">
        <f t="shared" si="2"/>
        <v>257.21802389910101</v>
      </c>
      <c r="F14" s="7">
        <f t="shared" si="0"/>
        <v>136.07133539650184</v>
      </c>
      <c r="G14" s="9">
        <f t="shared" si="3"/>
        <v>0.13114860060758834</v>
      </c>
      <c r="H14" s="8"/>
      <c r="I14" s="6"/>
      <c r="J14" s="6"/>
      <c r="K14" s="6"/>
    </row>
    <row r="15" spans="1:12" x14ac:dyDescent="0.2">
      <c r="A15" s="17" t="s">
        <v>14</v>
      </c>
      <c r="B15" s="4">
        <v>380</v>
      </c>
      <c r="C15" s="5">
        <v>4.46</v>
      </c>
      <c r="D15" s="7">
        <f t="shared" si="1"/>
        <v>8.5714285714285712</v>
      </c>
      <c r="E15" s="7">
        <f t="shared" si="2"/>
        <v>268.68994776500091</v>
      </c>
      <c r="F15" s="7">
        <f t="shared" si="0"/>
        <v>141.42695071434233</v>
      </c>
      <c r="G15" s="9">
        <f t="shared" si="3"/>
        <v>3.9358879680533893E-2</v>
      </c>
      <c r="H15" s="8"/>
      <c r="I15" s="6"/>
      <c r="J15" s="6"/>
      <c r="K15" s="6"/>
    </row>
    <row r="16" spans="1:12" x14ac:dyDescent="0.2">
      <c r="A16" s="17" t="s">
        <v>15</v>
      </c>
      <c r="B16" s="4">
        <v>415</v>
      </c>
      <c r="C16" s="5">
        <v>5.9</v>
      </c>
      <c r="D16" s="7">
        <f t="shared" si="1"/>
        <v>9.2105263157894726</v>
      </c>
      <c r="E16" s="7">
        <f t="shared" si="2"/>
        <v>284.54265468313594</v>
      </c>
      <c r="F16" s="7">
        <f t="shared" si="0"/>
        <v>145.84808047923084</v>
      </c>
      <c r="G16" s="9">
        <f t="shared" si="3"/>
        <v>3.1260871726057557E-2</v>
      </c>
      <c r="H16" s="8"/>
      <c r="I16" s="6"/>
      <c r="J16" s="6"/>
      <c r="K16" s="6"/>
    </row>
    <row r="17" spans="1:11" x14ac:dyDescent="0.2">
      <c r="A17" s="17" t="s">
        <v>16</v>
      </c>
      <c r="B17" s="4">
        <v>465</v>
      </c>
      <c r="C17" s="5">
        <v>4.3099999999999996</v>
      </c>
      <c r="D17" s="7">
        <f t="shared" si="1"/>
        <v>12.048192771084338</v>
      </c>
      <c r="E17" s="7">
        <f t="shared" si="2"/>
        <v>296.80644309997905</v>
      </c>
      <c r="F17" s="7">
        <f t="shared" si="0"/>
        <v>156.66775799855702</v>
      </c>
      <c r="G17" s="9">
        <f t="shared" si="3"/>
        <v>7.4184572630470291E-2</v>
      </c>
      <c r="H17" s="8"/>
      <c r="I17" s="6"/>
      <c r="J17" s="6"/>
      <c r="K17" s="6"/>
    </row>
    <row r="18" spans="1:11" x14ac:dyDescent="0.2">
      <c r="A18" s="17" t="s">
        <v>17</v>
      </c>
      <c r="B18" s="4">
        <v>510</v>
      </c>
      <c r="C18" s="5">
        <v>5.91</v>
      </c>
      <c r="D18" s="7">
        <f t="shared" si="1"/>
        <v>9.67741935483871</v>
      </c>
      <c r="E18" s="7">
        <f t="shared" si="2"/>
        <v>314.34770388718778</v>
      </c>
      <c r="F18" s="7">
        <f t="shared" si="0"/>
        <v>162.2407269699757</v>
      </c>
      <c r="G18" s="9">
        <f t="shared" si="3"/>
        <v>3.5571894578781196E-2</v>
      </c>
      <c r="H18" s="8"/>
      <c r="I18" s="6"/>
      <c r="J18" s="6"/>
      <c r="K18" s="6"/>
    </row>
    <row r="19" spans="1:11" x14ac:dyDescent="0.2">
      <c r="A19" s="17" t="s">
        <v>18</v>
      </c>
      <c r="B19" s="4">
        <v>545</v>
      </c>
      <c r="C19" s="5">
        <v>6.5</v>
      </c>
      <c r="D19" s="7">
        <f t="shared" si="1"/>
        <v>6.8627450980392162</v>
      </c>
      <c r="E19" s="7">
        <f t="shared" si="2"/>
        <v>334.78030463985499</v>
      </c>
      <c r="F19" s="7">
        <f t="shared" si="0"/>
        <v>162.79332817570975</v>
      </c>
      <c r="G19" s="9">
        <f t="shared" si="3"/>
        <v>3.406057258584116E-3</v>
      </c>
      <c r="H19" s="8"/>
      <c r="I19" s="6"/>
      <c r="J19" s="6"/>
      <c r="K19" s="6"/>
    </row>
    <row r="20" spans="1:11" x14ac:dyDescent="0.2">
      <c r="A20" s="17" t="s">
        <v>19</v>
      </c>
      <c r="B20" s="4">
        <v>622</v>
      </c>
      <c r="C20" s="5">
        <v>5.84</v>
      </c>
      <c r="D20" s="7">
        <f t="shared" si="1"/>
        <v>14.128440366972479</v>
      </c>
      <c r="E20" s="7">
        <f t="shared" si="2"/>
        <v>354.33147443082254</v>
      </c>
      <c r="F20" s="7">
        <f t="shared" si="0"/>
        <v>175.54184284620624</v>
      </c>
      <c r="G20" s="9">
        <f t="shared" si="3"/>
        <v>7.8311038992559187E-2</v>
      </c>
      <c r="H20" s="8"/>
      <c r="I20" s="6"/>
      <c r="J20" s="6"/>
      <c r="K20" s="6"/>
    </row>
    <row r="21" spans="1:11" x14ac:dyDescent="0.2">
      <c r="A21" s="17" t="s">
        <v>20</v>
      </c>
      <c r="B21" s="4">
        <v>678</v>
      </c>
      <c r="C21" s="5">
        <v>5.91</v>
      </c>
      <c r="D21" s="7">
        <f t="shared" si="1"/>
        <v>9.0032154340836019</v>
      </c>
      <c r="E21" s="7">
        <f t="shared" si="2"/>
        <v>375.27246456968413</v>
      </c>
      <c r="F21" s="7">
        <f t="shared" si="0"/>
        <v>180.6687311251163</v>
      </c>
      <c r="G21" s="9">
        <f t="shared" si="3"/>
        <v>2.9206075291130281E-2</v>
      </c>
      <c r="H21" s="8"/>
      <c r="I21" s="6"/>
      <c r="J21" s="6"/>
      <c r="K21" s="6"/>
    </row>
    <row r="22" spans="1:11" x14ac:dyDescent="0.2">
      <c r="A22" s="17" t="s">
        <v>21</v>
      </c>
      <c r="B22" s="4">
        <v>724</v>
      </c>
      <c r="C22" s="5">
        <v>6.41</v>
      </c>
      <c r="D22" s="7">
        <f t="shared" si="1"/>
        <v>6.7846607669616521</v>
      </c>
      <c r="E22" s="7">
        <f t="shared" si="2"/>
        <v>399.32742954860089</v>
      </c>
      <c r="F22" s="7">
        <f t="shared" si="0"/>
        <v>181.3048507132126</v>
      </c>
      <c r="G22" s="9">
        <f t="shared" si="3"/>
        <v>3.5209168965479841E-3</v>
      </c>
      <c r="H22" s="8"/>
      <c r="I22" s="6"/>
      <c r="J22" s="6"/>
      <c r="K22" s="6"/>
    </row>
    <row r="23" spans="1:11" x14ac:dyDescent="0.2">
      <c r="A23" s="17" t="s">
        <v>22</v>
      </c>
      <c r="B23" s="4">
        <v>788</v>
      </c>
      <c r="C23" s="5">
        <v>10.67</v>
      </c>
      <c r="D23" s="7">
        <f t="shared" si="1"/>
        <v>8.8397790055248606</v>
      </c>
      <c r="E23" s="7">
        <f t="shared" si="2"/>
        <v>441.93566628143662</v>
      </c>
      <c r="F23" s="7">
        <f t="shared" si="0"/>
        <v>178.30649574641487</v>
      </c>
      <c r="G23" s="9">
        <f t="shared" si="3"/>
        <v>-1.653764339455276E-2</v>
      </c>
      <c r="H23" s="8"/>
      <c r="I23" s="6"/>
      <c r="J23" s="6"/>
      <c r="K23" s="6"/>
    </row>
    <row r="24" spans="1:11" x14ac:dyDescent="0.2">
      <c r="A24" s="17" t="s">
        <v>23</v>
      </c>
      <c r="B24" s="4">
        <v>880</v>
      </c>
      <c r="C24" s="5">
        <v>6.29</v>
      </c>
      <c r="D24" s="7">
        <f t="shared" si="1"/>
        <v>11.6751269035533</v>
      </c>
      <c r="E24" s="7">
        <f t="shared" si="2"/>
        <v>469.73341969053899</v>
      </c>
      <c r="F24" s="7">
        <f t="shared" si="0"/>
        <v>187.34030050059991</v>
      </c>
      <c r="G24" s="9">
        <f t="shared" si="3"/>
        <v>5.0664473643365182E-2</v>
      </c>
      <c r="H24" s="8"/>
      <c r="I24" s="6"/>
      <c r="J24" s="6"/>
      <c r="K24" s="6"/>
    </row>
    <row r="25" spans="1:11" x14ac:dyDescent="0.2">
      <c r="A25" s="17" t="s">
        <v>24</v>
      </c>
      <c r="B25" s="4">
        <v>937</v>
      </c>
      <c r="C25" s="5">
        <v>2.95</v>
      </c>
      <c r="D25" s="7">
        <f t="shared" si="1"/>
        <v>6.4772727272727275</v>
      </c>
      <c r="E25" s="7">
        <f t="shared" si="2"/>
        <v>483.59055557140994</v>
      </c>
      <c r="F25" s="7">
        <f t="shared" si="0"/>
        <v>193.758953562036</v>
      </c>
      <c r="G25" s="9">
        <f t="shared" si="3"/>
        <v>3.4261998322221841E-2</v>
      </c>
      <c r="H25" s="8"/>
      <c r="I25" s="6"/>
      <c r="J25" s="6"/>
      <c r="K25" s="6"/>
    </row>
    <row r="26" spans="1:11" x14ac:dyDescent="0.2">
      <c r="A26" s="17" t="s">
        <v>25</v>
      </c>
      <c r="B26" s="4">
        <v>954</v>
      </c>
      <c r="C26" s="5">
        <v>3.75</v>
      </c>
      <c r="D26" s="7">
        <f t="shared" si="1"/>
        <v>1.8143009605122731</v>
      </c>
      <c r="E26" s="7">
        <f t="shared" si="2"/>
        <v>501.72520140533783</v>
      </c>
      <c r="F26" s="7">
        <f t="shared" si="0"/>
        <v>190.14392686032824</v>
      </c>
      <c r="G26" s="9">
        <f t="shared" si="3"/>
        <v>-1.8657340139640752E-2</v>
      </c>
      <c r="H26" s="8"/>
      <c r="I26" s="6"/>
      <c r="J26" s="6"/>
      <c r="K26" s="6"/>
    </row>
    <row r="27" spans="1:11" x14ac:dyDescent="0.2">
      <c r="A27" s="17" t="s">
        <v>26</v>
      </c>
      <c r="B27" s="4">
        <v>998</v>
      </c>
      <c r="C27" s="5">
        <v>4.3099999999999996</v>
      </c>
      <c r="D27" s="7">
        <f t="shared" si="1"/>
        <v>4.6121593291404608</v>
      </c>
      <c r="E27" s="7">
        <f t="shared" si="2"/>
        <v>523.34955758590786</v>
      </c>
      <c r="F27" s="7">
        <f t="shared" si="0"/>
        <v>190.69472507124041</v>
      </c>
      <c r="G27" s="9">
        <f t="shared" si="3"/>
        <v>2.8967436404990746E-3</v>
      </c>
      <c r="H27" s="8"/>
      <c r="I27" s="6"/>
      <c r="J27" s="6"/>
      <c r="K27" s="6"/>
    </row>
    <row r="28" spans="1:11" ht="13.5" thickBot="1" x14ac:dyDescent="0.25">
      <c r="A28" s="18" t="s">
        <v>27</v>
      </c>
      <c r="B28" s="10">
        <v>1045</v>
      </c>
      <c r="C28" s="11">
        <v>4.5199999999999996</v>
      </c>
      <c r="D28" s="12">
        <f t="shared" si="1"/>
        <v>4.7094188376753507</v>
      </c>
      <c r="E28" s="12">
        <f t="shared" si="2"/>
        <v>547.00495758879083</v>
      </c>
      <c r="F28" s="12">
        <f t="shared" si="0"/>
        <v>191.04031608897691</v>
      </c>
      <c r="G28" s="13">
        <f t="shared" si="3"/>
        <v>1.8122736095997855E-3</v>
      </c>
      <c r="H28" s="14"/>
      <c r="I28" s="6"/>
      <c r="J28" s="6"/>
      <c r="K28" s="6"/>
    </row>
  </sheetData>
  <pageMargins left="0.78740157499999996" right="0.78740157499999996" top="0.984251969" bottom="0.984251969" header="0.5" footer="0.5"/>
  <pageSetup paperSize="0" fitToWidth="0" fitToHeight="0" orientation="portrait" horizontalDpi="0" verticalDpi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zoomScaleNormal="100" workbookViewId="0">
      <selection activeCell="C7" sqref="C7"/>
    </sheetView>
  </sheetViews>
  <sheetFormatPr defaultRowHeight="12.75" customHeight="1" x14ac:dyDescent="0.2"/>
  <cols>
    <col min="1" max="256" width="10.28515625" customWidth="1"/>
  </cols>
  <sheetData>
    <row r="1" spans="1:2" x14ac:dyDescent="0.2">
      <c r="A1" t="s">
        <v>28</v>
      </c>
      <c r="B1" t="s">
        <v>29</v>
      </c>
    </row>
    <row r="2" spans="1:2" x14ac:dyDescent="0.2">
      <c r="A2" t="s">
        <v>0</v>
      </c>
      <c r="B2" t="s">
        <v>30</v>
      </c>
    </row>
    <row r="3" spans="1:2" ht="12.75" customHeight="1" x14ac:dyDescent="0.2">
      <c r="A3" s="2" t="s">
        <v>31</v>
      </c>
    </row>
  </sheetData>
  <pageMargins left="0.78740157499999996" right="0.78740157499999996" top="0.984251969" bottom="0.984251969" header="0.5" footer="0.5"/>
  <pageSetup paperSize="0" fitToWidth="0" fitToHeight="0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Séries</vt:lpstr>
      <vt:lpstr>Comentários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Assumpção</dc:creator>
  <cp:lastModifiedBy>Antonio Carlos Assumpção</cp:lastModifiedBy>
  <dcterms:created xsi:type="dcterms:W3CDTF">2021-08-27T15:51:19Z</dcterms:created>
  <dcterms:modified xsi:type="dcterms:W3CDTF">2021-09-04T01:01:30Z</dcterms:modified>
</cp:coreProperties>
</file>